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瑞人云" sheetId="1" r:id="rId1"/>
    <sheet name="为众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<sst xmlns="http://schemas.openxmlformats.org/spreadsheetml/2006/main" count="627" uniqueCount="264">
  <si>
    <t>兴安盟职业技能培训补贴及生活费补贴申请花名册</t>
  </si>
  <si>
    <t>培训机构（公章）：</t>
  </si>
  <si>
    <t>乌兰浩特市瑞人云职业培训学校</t>
  </si>
  <si>
    <t>班期名称：</t>
  </si>
  <si>
    <t>2022年08月16日至2022年08月22日</t>
  </si>
  <si>
    <t>开班时间：</t>
  </si>
  <si>
    <t>培训工种：</t>
  </si>
  <si>
    <t>民族手工艺品及工具制作</t>
  </si>
  <si>
    <t>证书种类：</t>
  </si>
  <si>
    <t>《专项能力证书》</t>
  </si>
  <si>
    <t>序号</t>
  </si>
  <si>
    <r>
      <rPr>
        <sz val="9"/>
        <rFont val="等线"/>
        <charset val="134"/>
      </rPr>
      <t>姓</t>
    </r>
    <r>
      <rPr>
        <sz val="9"/>
        <color rgb="FF000000"/>
        <rFont val="等线"/>
        <charset val="134"/>
      </rPr>
      <t>名</t>
    </r>
  </si>
  <si>
    <t>性别</t>
  </si>
  <si>
    <t>年龄</t>
  </si>
  <si>
    <t>身份证号码</t>
  </si>
  <si>
    <t>文化程度</t>
  </si>
  <si>
    <t>户籍地址</t>
  </si>
  <si>
    <t>人员类别</t>
  </si>
  <si>
    <t>核发证书类别</t>
  </si>
  <si>
    <t>联系电话</t>
  </si>
  <si>
    <t>鉴定     结果</t>
  </si>
  <si>
    <t>初次领       取鉴定      补贴金额</t>
  </si>
  <si>
    <t>领取培训费补贴金额</t>
  </si>
  <si>
    <t>领取生活费补贴金额</t>
  </si>
  <si>
    <t>备注</t>
  </si>
  <si>
    <t>152*************27</t>
  </si>
  <si>
    <t>初中</t>
  </si>
  <si>
    <t>乌兰浩特市</t>
  </si>
  <si>
    <t>农村牧区转移
就业劳动者</t>
  </si>
  <si>
    <t>专项能力证书</t>
  </si>
  <si>
    <t>151****63
60</t>
  </si>
  <si>
    <t>152*************48</t>
  </si>
  <si>
    <t>内蒙古自治区乌兰浩特市富民南路
62号副12号</t>
  </si>
  <si>
    <t>就业困难人员</t>
  </si>
  <si>
    <t>135****21
73</t>
  </si>
  <si>
    <t>152*************2X</t>
  </si>
  <si>
    <t>普通高中</t>
  </si>
  <si>
    <t>内蒙古自治区乌兰浩特市吉庆路8
号副4号</t>
  </si>
  <si>
    <t>187****92
25</t>
  </si>
  <si>
    <t>152*************17</t>
  </si>
  <si>
    <t>内蒙古自治区兴安盟乌兰浩特市乌
兰哈达镇乌兰哈达镇乌兰哈达镇</t>
  </si>
  <si>
    <t>脱贫劳动力</t>
  </si>
  <si>
    <t>139****24
16</t>
  </si>
  <si>
    <t>220*************14</t>
  </si>
  <si>
    <t>内蒙古自治区乌兰浩特市育才南路
园丁巷7号</t>
  </si>
  <si>
    <t>138****95
17</t>
  </si>
  <si>
    <t>152*************86</t>
  </si>
  <si>
    <t>151****83
13</t>
  </si>
  <si>
    <t/>
  </si>
  <si>
    <t>152*************56</t>
  </si>
  <si>
    <t>小学</t>
  </si>
  <si>
    <t>内蒙古自治区兴安盟乌兰浩特市乌
兰哈达镇东白音嘎查东白音嘎查</t>
  </si>
  <si>
    <t>155****37
34</t>
  </si>
  <si>
    <t>230*************43</t>
  </si>
  <si>
    <t>内蒙古自治区兴安盟乌兰浩特市</t>
  </si>
  <si>
    <t>城镇登记失业
人员</t>
  </si>
  <si>
    <t>182****83
96</t>
  </si>
  <si>
    <t>内蒙古自治区兴安盟乌兰浩特市新
城办事处东白音嘎查</t>
  </si>
  <si>
    <t>156****69
81</t>
  </si>
  <si>
    <t>152*************21</t>
  </si>
  <si>
    <t>大学专科</t>
  </si>
  <si>
    <t>内蒙古自治区兴安盟乌兰浩特市新
桥西街菜二胡同19组21号</t>
  </si>
  <si>
    <t>151****96
15</t>
  </si>
  <si>
    <t>152*************4X</t>
  </si>
  <si>
    <t>团结嘎查22号</t>
  </si>
  <si>
    <t>130****63
63</t>
  </si>
  <si>
    <t>西包达力干嘎查17号</t>
  </si>
  <si>
    <t>139****86
89</t>
  </si>
  <si>
    <t>152*************2
9</t>
  </si>
  <si>
    <t>职业高中</t>
  </si>
  <si>
    <t>185****62
03</t>
  </si>
  <si>
    <t>152*************40</t>
  </si>
  <si>
    <t>152****82
20</t>
  </si>
  <si>
    <t>222*************63</t>
  </si>
  <si>
    <t>乌兰浩特</t>
  </si>
  <si>
    <t>152****55
56</t>
  </si>
  <si>
    <t>152*************31</t>
  </si>
  <si>
    <t>内蒙古自治区乌兰浩特市新桥东大
街34号副10号南滨雅院1栋4单元
301号297组</t>
  </si>
  <si>
    <t>159****06
47</t>
  </si>
  <si>
    <t>白乌兰</t>
  </si>
  <si>
    <t>女</t>
  </si>
  <si>
    <t>152*************18</t>
  </si>
  <si>
    <t>乌兰哈达嘎查二组225号</t>
  </si>
  <si>
    <t>132****04
33</t>
  </si>
  <si>
    <t>合格</t>
  </si>
  <si>
    <t>王阿日斯冷</t>
  </si>
  <si>
    <t>男</t>
  </si>
  <si>
    <t>152*************26</t>
  </si>
  <si>
    <t>内蒙古自治区阿尔山市温泉街兴安
路120号</t>
  </si>
  <si>
    <t>134****79
26</t>
  </si>
  <si>
    <t>152*************1
X</t>
  </si>
  <si>
    <t>185****95
61</t>
  </si>
  <si>
    <t>内蒙古自治区兴安盟乌兰浩特市爱
国办事处爱国办事处</t>
  </si>
  <si>
    <t>139****19
73</t>
  </si>
  <si>
    <t>152*************23</t>
  </si>
  <si>
    <t>乌兰哈达嘎查五组190号</t>
  </si>
  <si>
    <t>152****80
62</t>
  </si>
  <si>
    <t>152*************15</t>
  </si>
  <si>
    <t>内蒙古自治区乌兰浩特市铁西北大
路裕丰巷35号副1号</t>
  </si>
  <si>
    <t>176****53
63</t>
  </si>
  <si>
    <t>九龙乡九顶村东街089</t>
  </si>
  <si>
    <t>187****55
68</t>
  </si>
  <si>
    <t>152*************14</t>
  </si>
  <si>
    <t>内蒙古自治区兴安盟乌兰浩特市乌
兰哈达镇乌兰哈达嘎查</t>
  </si>
  <si>
    <t>151****62
23</t>
  </si>
  <si>
    <t>152*************16</t>
  </si>
  <si>
    <t>内蒙古自治区兴安盟科尔沁右翼前
旗巴日嘎斯台乡马安村委会</t>
  </si>
  <si>
    <t>182****14
65</t>
  </si>
  <si>
    <t>152*************10</t>
  </si>
  <si>
    <t>152****36
32</t>
  </si>
  <si>
    <t>内蒙古自治区兴安盟乌兰浩特市洮
河北路牧场北四巷47号副2号</t>
  </si>
  <si>
    <t>158****88
61</t>
  </si>
  <si>
    <t>152*************24</t>
  </si>
  <si>
    <t>乌兰哈达嘎查三组332号</t>
  </si>
  <si>
    <t>156****47
75</t>
  </si>
  <si>
    <t>152*************28</t>
  </si>
  <si>
    <t>151****04
49</t>
  </si>
  <si>
    <t>139****98
20</t>
  </si>
  <si>
    <t>152*************29</t>
  </si>
  <si>
    <t>内蒙古兴安盟乌兰浩特市28号副4
号</t>
  </si>
  <si>
    <t>156****57
68</t>
  </si>
  <si>
    <t>152*************35</t>
  </si>
  <si>
    <t>乌兰哈达嘎查一组292号</t>
  </si>
  <si>
    <t>139****92
67</t>
  </si>
  <si>
    <t>150****94
85</t>
  </si>
  <si>
    <t>152*************25</t>
  </si>
  <si>
    <t>内蒙古自治区兴安盟乌兰浩特市乌
察路128号惠民小区5号楼4单元
401室</t>
  </si>
  <si>
    <t>132****14
60</t>
  </si>
  <si>
    <t xml:space="preserve">乌兰浩特市
</t>
  </si>
  <si>
    <t>134****08
22</t>
  </si>
  <si>
    <t xml:space="preserve">                                                                                                                         合计</t>
  </si>
  <si>
    <t>兴安盟为众职业培训学校</t>
  </si>
  <si>
    <t>2022年第1期手工编织培训班</t>
  </si>
  <si>
    <t>2022.7.30-2022.8.5</t>
  </si>
  <si>
    <t>培训工种：手工编织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</si>
  <si>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</si>
  <si>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刘军</t>
  </si>
  <si>
    <t>152*************13</t>
  </si>
  <si>
    <t>葛根庙镇胡格吉勒嘎查  葛根庙镇胡格吉勒嘎查英根屯2号副6号</t>
  </si>
  <si>
    <t>150****9234</t>
  </si>
  <si>
    <t>佟玉成</t>
  </si>
  <si>
    <t>152*************11</t>
  </si>
  <si>
    <t>葛根庙镇胡格吉勒嘎查25</t>
  </si>
  <si>
    <t>186****3954</t>
  </si>
  <si>
    <t>长岁</t>
  </si>
  <si>
    <t>152*************32</t>
  </si>
  <si>
    <r>
      <rPr>
        <sz val="10"/>
        <color theme="1"/>
        <rFont val="宋体"/>
        <charset val="134"/>
      </rPr>
      <t>葛根庙镇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胡格吉勒嘎查</t>
    </r>
  </si>
  <si>
    <t>136****3771</t>
  </si>
  <si>
    <t>杨福月</t>
  </si>
  <si>
    <t>152*************65</t>
  </si>
  <si>
    <t>内蒙古兴安盟乌兰浩特市英根屯32号</t>
  </si>
  <si>
    <t>130****0582</t>
  </si>
  <si>
    <t>刘春香</t>
  </si>
  <si>
    <t>葛根庙镇胡格吉勒嘎查葛根庙镇胡格吉勒嘎查35号</t>
  </si>
  <si>
    <t>151****0779</t>
  </si>
  <si>
    <t>张举英</t>
  </si>
  <si>
    <t>葛根庙镇阿古营子嘎查</t>
  </si>
  <si>
    <t>150****0069</t>
  </si>
  <si>
    <t>邰玉梅</t>
  </si>
  <si>
    <t>葛根庙镇胡格吉勒嘎查  英根屯55号</t>
  </si>
  <si>
    <t>188****9608</t>
  </si>
  <si>
    <t>王桂兰</t>
  </si>
  <si>
    <t>152*************20</t>
  </si>
  <si>
    <t>葛根庙镇胡格吉勒嘎查  葛根庙镇胡格吉勒嘎查2号</t>
  </si>
  <si>
    <t>132****2993</t>
  </si>
  <si>
    <t>王雅军</t>
  </si>
  <si>
    <t>葛根庙镇胡格吉勒嘎查  英根屯57号</t>
  </si>
  <si>
    <t>156****6957</t>
  </si>
  <si>
    <t>吴秀琴</t>
  </si>
  <si>
    <t>葛根庙镇胡格吉勒嘎查葛根庙镇胡格吉勒嘎查</t>
  </si>
  <si>
    <t>139****3239</t>
  </si>
  <si>
    <t>包小</t>
  </si>
  <si>
    <t>152****8908</t>
  </si>
  <si>
    <t>白金壮</t>
  </si>
  <si>
    <t>内蒙古自治区兴安盟乌兰浩特市乌兰浩特市</t>
  </si>
  <si>
    <t>158****0870</t>
  </si>
  <si>
    <t>韩长江</t>
  </si>
  <si>
    <t>152*************12</t>
  </si>
  <si>
    <t>葛根庙镇胡格吉勒嘎查  英根屯17号</t>
  </si>
  <si>
    <t>136****3885</t>
  </si>
  <si>
    <t>张玉柱</t>
  </si>
  <si>
    <t>葛根庙镇胡格吉勒嘎查葛根庙镇胡格吉勒嘎查英根屯32号</t>
  </si>
  <si>
    <t>182****8953</t>
  </si>
  <si>
    <t>李红成</t>
  </si>
  <si>
    <t>187****1676</t>
  </si>
  <si>
    <t>周百顺</t>
  </si>
  <si>
    <t>葛根庙镇胡格吉勒嘎查  31号</t>
  </si>
  <si>
    <t>138****8529</t>
  </si>
  <si>
    <t>韩海柱</t>
  </si>
  <si>
    <t>156****3963</t>
  </si>
  <si>
    <t>刘玉</t>
  </si>
  <si>
    <t>136****0334</t>
  </si>
  <si>
    <t>肖铁花</t>
  </si>
  <si>
    <t>葛根庙镇胡格吉勒嘎查27</t>
  </si>
  <si>
    <t>150****3957</t>
  </si>
  <si>
    <t>刘玉生</t>
  </si>
  <si>
    <t>152*************19</t>
  </si>
  <si>
    <t>葛根庙镇胡格吉勒嘎查英根屯2-4</t>
  </si>
  <si>
    <t>139****3389</t>
  </si>
  <si>
    <t>佟占</t>
  </si>
  <si>
    <t>132****2986</t>
  </si>
  <si>
    <t>吴小华</t>
  </si>
  <si>
    <t>152*************46</t>
  </si>
  <si>
    <t>葛根庙镇胡格吉勒嘎查葛根庙镇胡格吉勒嘎查13号</t>
  </si>
  <si>
    <t>132****9707</t>
  </si>
  <si>
    <t>郑永祥</t>
  </si>
  <si>
    <t>葛根庙镇胡格吉勒嘎查葛根庙镇胡格吉勒嘎查12号</t>
  </si>
  <si>
    <t>139****2364</t>
  </si>
  <si>
    <t>赵结子</t>
  </si>
  <si>
    <t>葛根庙镇胡格吉勒嘎查葛根庙镇胡格吉勒嘎查英根屯213</t>
  </si>
  <si>
    <t>156****9318</t>
  </si>
  <si>
    <t>张玉格</t>
  </si>
  <si>
    <t>葛根庙镇胡格吉勒嘎查  葛根庙镇胡格吉勒嘎查英根屯2号副14号</t>
  </si>
  <si>
    <t>156****0646</t>
  </si>
  <si>
    <t>韩国祥</t>
  </si>
  <si>
    <t>内蒙古兴安盟乌兰浩特葛根庙</t>
  </si>
  <si>
    <t>151****2833</t>
  </si>
  <si>
    <t>包领顺</t>
  </si>
  <si>
    <t>葛根庙镇胡格吉勒嘎查  22号</t>
  </si>
  <si>
    <t>187****8528</t>
  </si>
  <si>
    <t>留姐</t>
  </si>
  <si>
    <t>152*************8X</t>
  </si>
  <si>
    <t>内蒙古自治区兴安盟乌兰浩特市乌兰浩特市葛根庙镇胡格吉勒嘎查</t>
  </si>
  <si>
    <t>187****9380</t>
  </si>
  <si>
    <t>高峰</t>
  </si>
  <si>
    <t>176****2368</t>
  </si>
  <si>
    <t>启迪</t>
  </si>
  <si>
    <t>150****9245</t>
  </si>
  <si>
    <t>金连</t>
  </si>
  <si>
    <t>葛根庙镇胡格吉勒嘎查35</t>
  </si>
  <si>
    <t>156****9136</t>
  </si>
  <si>
    <t>高四</t>
  </si>
  <si>
    <t>152*************34</t>
  </si>
  <si>
    <t>131****3161</t>
  </si>
  <si>
    <t>李金华</t>
  </si>
  <si>
    <t>葛根庙镇胡格吉勒嘎查英根屯14</t>
  </si>
  <si>
    <t>156****8076</t>
  </si>
  <si>
    <t>包玉玲</t>
  </si>
  <si>
    <t>内蒙古自治区兴安盟兴安盟</t>
  </si>
  <si>
    <t>151****9496</t>
  </si>
  <si>
    <t>池红霞</t>
  </si>
  <si>
    <t>152*************41</t>
  </si>
  <si>
    <t>150****3661</t>
  </si>
  <si>
    <t>董留所</t>
  </si>
  <si>
    <t>葛根庙镇胡格吉勒嘎查葛根庙镇胡格吉勒嘎查英根屯47号</t>
  </si>
  <si>
    <t>156****1859</t>
  </si>
  <si>
    <t>乌春英</t>
  </si>
  <si>
    <t>葛根庙镇胡格吉勒嘎查  英根屯25号</t>
  </si>
  <si>
    <t>176****5253</t>
  </si>
  <si>
    <t>吴玉兰</t>
  </si>
  <si>
    <t>葛根庙镇胡格吉勒嘎查葛根庙镇胡格吉勒嘎查英根屯59号</t>
  </si>
  <si>
    <t>152****2503</t>
  </si>
  <si>
    <t>赵凤海</t>
  </si>
  <si>
    <t>葛根庙镇胡格吉勒嘎查30</t>
  </si>
  <si>
    <t>135****3362</t>
  </si>
  <si>
    <t>董根权</t>
  </si>
  <si>
    <t>葛根庙镇胡格吉勒嘎查  英根屯24号</t>
  </si>
  <si>
    <t>139****3184</t>
  </si>
  <si>
    <t>安巧红</t>
  </si>
  <si>
    <t>葛根庙镇胡格吉勒嘎查  英根屯34号</t>
  </si>
  <si>
    <t>156****5617</t>
  </si>
  <si>
    <t>董建武</t>
  </si>
  <si>
    <t>葛根庙镇胡格吉勒嘎查</t>
  </si>
  <si>
    <t>155****6893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</si>
</sst>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宋体"/>
      <charset val="134"/>
    </font>
    <font>
      <sz val="20"/>
      <color indexed="8"/>
      <name val="黑体"/>
      <charset val="134"/>
    </font>
    <font>
      <b/>
      <sz val="12"/>
      <name val="宋体"/>
      <charset val="134"/>
    </font>
    <font>
      <sz val="9"/>
      <name val="等线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theme="1"/>
      <name val="Arial"/>
      <charset val="134"/>
    </font>
    <font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790;&#20154;&#201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业申请审批表（上传系统用）"/>
      <sheetName val="补贴申领审批表（上传系统用）"/>
      <sheetName val="培训花名册"/>
      <sheetName val="(附件1)补贴申领审批表"/>
      <sheetName val="(附件2-1)申请花名册"/>
      <sheetName val="(附件3-1)银行卡信息表"/>
      <sheetName val="（附件3-2）到人到户表"/>
      <sheetName val="编码"/>
      <sheetName val="（附件4）补贴代为申请协议 "/>
      <sheetName val="附件6网办大厅提供材料清单及表格模板"/>
      <sheetName val="总表"/>
      <sheetName val="花名册"/>
    </sheetNames>
    <sheetDataSet>
      <sheetData sheetId="0"/>
      <sheetData sheetId="1"/>
      <sheetData sheetId="2">
        <row r="1">
          <cell r="E1">
            <v>18</v>
          </cell>
          <cell r="F1" t="str">
            <v>培训费补贴（农牧人数）</v>
          </cell>
        </row>
        <row r="1">
          <cell r="I1">
            <v>18</v>
          </cell>
          <cell r="J1" t="str">
            <v>鉴定费补贴人数</v>
          </cell>
        </row>
        <row r="1">
          <cell r="M1">
            <v>0</v>
          </cell>
        </row>
        <row r="2">
          <cell r="E2" t="str">
            <v>序号</v>
          </cell>
          <cell r="F2" t="str">
            <v>姓名</v>
          </cell>
          <cell r="G2" t="str">
            <v>性别</v>
          </cell>
          <cell r="H2" t="str">
            <v>年龄</v>
          </cell>
          <cell r="I2" t="str">
            <v>民族</v>
          </cell>
          <cell r="J2" t="str">
            <v>文化                程度</v>
          </cell>
          <cell r="K2" t="str">
            <v>出生日期</v>
          </cell>
          <cell r="L2" t="str">
            <v>公民身份号码</v>
          </cell>
          <cell r="M2" t="str">
            <v>人员类别</v>
          </cell>
          <cell r="N2" t="str">
            <v>户口         性质</v>
          </cell>
          <cell r="O2" t="str">
            <v>家庭住址</v>
          </cell>
          <cell r="P2" t="str">
            <v>手机号码</v>
          </cell>
          <cell r="Q2" t="str">
            <v>鉴定    结果</v>
          </cell>
          <cell r="R2" t="str">
            <v>领取培训费     补贴金额</v>
          </cell>
        </row>
        <row r="3">
          <cell r="C3" t="str">
            <v>民族手工艺品及工具制作</v>
          </cell>
        </row>
        <row r="4">
          <cell r="E4">
            <v>1</v>
          </cell>
          <cell r="F4" t="str">
            <v>侯竹 </v>
          </cell>
          <cell r="G4" t="str">
            <v>女</v>
          </cell>
          <cell r="H4" t="str">
            <v>31</v>
          </cell>
          <cell r="I4" t="str">
            <v>汉族</v>
          </cell>
          <cell r="J4" t="str">
            <v>初中</v>
          </cell>
          <cell r="K4" t="str">
            <v>1991.01.20</v>
          </cell>
          <cell r="L4" t="str">
            <v>152201199101205527</v>
          </cell>
          <cell r="M4" t="str">
            <v>农村牧区转移
就业劳动者</v>
          </cell>
          <cell r="N4" t="str">
            <v>农牧</v>
          </cell>
          <cell r="O4" t="str">
            <v>乌兰浩特市</v>
          </cell>
          <cell r="P4" t="str">
            <v>151489463
60</v>
          </cell>
          <cell r="Q4" t="str">
            <v>合格</v>
          </cell>
          <cell r="R4">
            <v>720</v>
          </cell>
        </row>
        <row r="5">
          <cell r="E5">
            <v>2</v>
          </cell>
          <cell r="F5" t="str">
            <v>景连英</v>
          </cell>
          <cell r="G5" t="str">
            <v>女</v>
          </cell>
          <cell r="H5" t="str">
            <v>43</v>
          </cell>
          <cell r="I5" t="str">
            <v>汉族</v>
          </cell>
          <cell r="J5" t="str">
            <v>初中</v>
          </cell>
          <cell r="K5" t="str">
            <v>1978.12.06</v>
          </cell>
          <cell r="L5" t="str">
            <v>152201197812060548</v>
          </cell>
          <cell r="M5" t="str">
            <v>就业困难人员</v>
          </cell>
          <cell r="N5" t="str">
            <v>城镇</v>
          </cell>
          <cell r="O5" t="str">
            <v>内蒙古自治区乌兰浩特市富民南路
62号副12号</v>
          </cell>
          <cell r="P5" t="str">
            <v>135148221
73</v>
          </cell>
          <cell r="Q5" t="str">
            <v>合格</v>
          </cell>
          <cell r="R5">
            <v>720</v>
          </cell>
          <cell r="S5">
            <v>700</v>
          </cell>
        </row>
        <row r="6">
          <cell r="E6">
            <v>3</v>
          </cell>
          <cell r="F6" t="str">
            <v>王妍</v>
          </cell>
          <cell r="G6" t="str">
            <v>女</v>
          </cell>
          <cell r="H6" t="str">
            <v>44</v>
          </cell>
          <cell r="I6" t="str">
            <v>汉族</v>
          </cell>
          <cell r="J6" t="str">
            <v>普通高中</v>
          </cell>
          <cell r="K6" t="str">
            <v>1978.03.13</v>
          </cell>
          <cell r="L6" t="str">
            <v>15220119780313252X</v>
          </cell>
          <cell r="M6" t="str">
            <v>就业困难人员</v>
          </cell>
          <cell r="N6" t="str">
            <v>城镇</v>
          </cell>
          <cell r="O6" t="str">
            <v>内蒙古自治区乌兰浩特市吉庆路8
号副4号</v>
          </cell>
          <cell r="P6" t="str">
            <v>187048292
25</v>
          </cell>
          <cell r="Q6" t="str">
            <v>合格</v>
          </cell>
          <cell r="R6">
            <v>720</v>
          </cell>
          <cell r="S6">
            <v>700</v>
          </cell>
        </row>
        <row r="7">
          <cell r="E7">
            <v>4</v>
          </cell>
          <cell r="F7" t="str">
            <v>王留所</v>
          </cell>
          <cell r="G7" t="str">
            <v>男</v>
          </cell>
          <cell r="H7" t="str">
            <v>40</v>
          </cell>
          <cell r="I7" t="str">
            <v>蒙古族</v>
          </cell>
          <cell r="J7" t="str">
            <v>初中</v>
          </cell>
          <cell r="K7" t="str">
            <v>1982.05.28</v>
          </cell>
          <cell r="L7" t="str">
            <v>152201198205283517</v>
          </cell>
          <cell r="M7" t="str">
            <v>脱贫劳动力</v>
          </cell>
          <cell r="N7" t="str">
            <v>农牧</v>
          </cell>
          <cell r="O7" t="str">
            <v>内蒙古自治区兴安盟乌兰浩特市乌
兰哈达镇乌兰哈达镇乌兰哈达镇</v>
          </cell>
          <cell r="P7" t="str">
            <v>139474824
16</v>
          </cell>
          <cell r="Q7" t="str">
            <v>合格</v>
          </cell>
          <cell r="R7">
            <v>720</v>
          </cell>
          <cell r="S7">
            <v>700</v>
          </cell>
        </row>
        <row r="8">
          <cell r="E8">
            <v>5</v>
          </cell>
          <cell r="F8" t="str">
            <v>李平</v>
          </cell>
          <cell r="G8" t="str">
            <v>男</v>
          </cell>
          <cell r="H8" t="str">
            <v>58</v>
          </cell>
          <cell r="I8" t="str">
            <v>汉族</v>
          </cell>
          <cell r="J8" t="str">
            <v>普通高中</v>
          </cell>
          <cell r="K8" t="str">
            <v>1963.11.26</v>
          </cell>
          <cell r="L8" t="str">
            <v>220821196311260314</v>
          </cell>
          <cell r="M8" t="str">
            <v>就业困难人员</v>
          </cell>
          <cell r="N8" t="str">
            <v>城镇</v>
          </cell>
          <cell r="O8" t="str">
            <v>内蒙古自治区乌兰浩特市育才南路
园丁巷7号</v>
          </cell>
          <cell r="P8" t="str">
            <v>138479395
17</v>
          </cell>
          <cell r="Q8" t="str">
            <v>合格</v>
          </cell>
          <cell r="R8">
            <v>720</v>
          </cell>
          <cell r="S8">
            <v>700</v>
          </cell>
        </row>
        <row r="9">
          <cell r="E9">
            <v>6</v>
          </cell>
          <cell r="F9" t="str">
            <v>吴斯日古冷</v>
          </cell>
          <cell r="G9" t="str">
            <v>女</v>
          </cell>
          <cell r="H9" t="str">
            <v>52</v>
          </cell>
          <cell r="I9" t="str">
            <v>蒙古族</v>
          </cell>
          <cell r="J9" t="str">
            <v>初中</v>
          </cell>
          <cell r="K9" t="str">
            <v>1969.12.05</v>
          </cell>
          <cell r="L9" t="str">
            <v>152201196912053586</v>
          </cell>
          <cell r="M9" t="str">
            <v>脱贫劳动力</v>
          </cell>
          <cell r="N9" t="str">
            <v>农牧</v>
          </cell>
          <cell r="O9" t="str">
            <v>内蒙古自治区兴安盟乌兰浩特市乌
兰哈达镇乌兰哈达镇乌兰哈达镇</v>
          </cell>
          <cell r="P9" t="str">
            <v>151482683
13</v>
          </cell>
          <cell r="Q9" t="str">
            <v>合格</v>
          </cell>
          <cell r="R9">
            <v>720</v>
          </cell>
          <cell r="S9">
            <v>700</v>
          </cell>
        </row>
        <row r="10">
          <cell r="E10">
            <v>7</v>
          </cell>
          <cell r="F10" t="str">
            <v>安长青</v>
          </cell>
          <cell r="G10" t="str">
            <v>男</v>
          </cell>
          <cell r="H10" t="str">
            <v>50</v>
          </cell>
          <cell r="I10" t="str">
            <v>蒙古族</v>
          </cell>
          <cell r="J10" t="str">
            <v>小学</v>
          </cell>
          <cell r="K10" t="str">
            <v>1972.04.15</v>
          </cell>
          <cell r="L10" t="str">
            <v>152201197204153556</v>
          </cell>
          <cell r="M10" t="str">
            <v>农村牧区转移
就业劳动者</v>
          </cell>
          <cell r="N10" t="str">
            <v>农牧</v>
          </cell>
          <cell r="O10" t="str">
            <v>内蒙古自治区兴安盟乌兰浩特市乌
兰哈达镇东白音嘎查东白音嘎查</v>
          </cell>
          <cell r="P10" t="str">
            <v>155488937
34</v>
          </cell>
          <cell r="Q10" t="str">
            <v>合格</v>
          </cell>
          <cell r="R10">
            <v>720</v>
          </cell>
        </row>
        <row r="11">
          <cell r="E11">
            <v>8</v>
          </cell>
          <cell r="F11" t="str">
            <v>张晶</v>
          </cell>
          <cell r="G11" t="str">
            <v>女</v>
          </cell>
          <cell r="H11" t="str">
            <v>44</v>
          </cell>
          <cell r="I11" t="str">
            <v>汉族</v>
          </cell>
          <cell r="J11" t="str">
            <v>初中</v>
          </cell>
          <cell r="K11" t="str">
            <v>1978.06.27.</v>
          </cell>
          <cell r="L11" t="str">
            <v>230223197806270043</v>
          </cell>
          <cell r="M11" t="str">
            <v>城镇登记失业
人员</v>
          </cell>
          <cell r="N11" t="str">
            <v>城镇</v>
          </cell>
          <cell r="O11" t="str">
            <v>内蒙古自治区兴安盟乌兰浩特市</v>
          </cell>
          <cell r="P11" t="str">
            <v>182482383
96</v>
          </cell>
          <cell r="Q11" t="str">
            <v>合格</v>
          </cell>
          <cell r="R11">
            <v>720</v>
          </cell>
        </row>
        <row r="12">
          <cell r="E12">
            <v>9</v>
          </cell>
          <cell r="F12" t="str">
            <v>邰桂花</v>
          </cell>
          <cell r="G12" t="str">
            <v>女</v>
          </cell>
          <cell r="H12" t="str">
            <v>49</v>
          </cell>
          <cell r="I12" t="str">
            <v>蒙古族</v>
          </cell>
          <cell r="J12" t="str">
            <v>初中</v>
          </cell>
          <cell r="K12" t="str">
            <v>1972.10.05</v>
          </cell>
          <cell r="L12" t="str">
            <v>152201197210053527</v>
          </cell>
          <cell r="M12" t="str">
            <v>农村牧区转移
就业劳动者</v>
          </cell>
          <cell r="N12" t="str">
            <v>农牧</v>
          </cell>
          <cell r="O12" t="str">
            <v>内蒙古自治区兴安盟乌兰浩特市新
城办事处东白音嘎查</v>
          </cell>
          <cell r="P12" t="str">
            <v>156482969
81</v>
          </cell>
          <cell r="Q12" t="str">
            <v>合格</v>
          </cell>
          <cell r="R12">
            <v>720</v>
          </cell>
        </row>
        <row r="13">
          <cell r="E13">
            <v>10</v>
          </cell>
          <cell r="F13" t="str">
            <v>陈静</v>
          </cell>
          <cell r="G13" t="str">
            <v>女</v>
          </cell>
          <cell r="H13" t="str">
            <v>35</v>
          </cell>
          <cell r="I13" t="str">
            <v>汉族</v>
          </cell>
          <cell r="J13" t="str">
            <v>大学专科</v>
          </cell>
          <cell r="K13" t="str">
            <v>1987.06.17</v>
          </cell>
          <cell r="L13" t="str">
            <v>152201198706171521</v>
          </cell>
          <cell r="M13" t="str">
            <v>就业困难人员</v>
          </cell>
          <cell r="N13" t="str">
            <v>城镇</v>
          </cell>
          <cell r="O13" t="str">
            <v>内蒙古自治区兴安盟乌兰浩特市新
桥西街菜二胡同19组21号</v>
          </cell>
          <cell r="P13" t="str">
            <v>151747696
15</v>
          </cell>
          <cell r="Q13" t="str">
            <v>合格</v>
          </cell>
          <cell r="R13">
            <v>720</v>
          </cell>
          <cell r="S13">
            <v>700</v>
          </cell>
        </row>
        <row r="14">
          <cell r="E14">
            <v>11</v>
          </cell>
          <cell r="F14" t="str">
            <v>包丽娟</v>
          </cell>
          <cell r="G14" t="str">
            <v>女</v>
          </cell>
          <cell r="H14" t="str">
            <v>29</v>
          </cell>
          <cell r="I14" t="str">
            <v>蒙古族</v>
          </cell>
          <cell r="J14" t="str">
            <v>初中</v>
          </cell>
          <cell r="K14" t="str">
            <v>1992.09.09</v>
          </cell>
          <cell r="L14" t="str">
            <v>15220119920909454X</v>
          </cell>
          <cell r="M14" t="str">
            <v>农村牧区转移
就业劳动者</v>
          </cell>
          <cell r="N14" t="str">
            <v>农牧</v>
          </cell>
          <cell r="O14" t="str">
            <v>团结嘎查22号</v>
          </cell>
          <cell r="P14" t="str">
            <v>130304463
63</v>
          </cell>
          <cell r="Q14" t="str">
            <v>合格</v>
          </cell>
          <cell r="R14">
            <v>720</v>
          </cell>
        </row>
        <row r="15">
          <cell r="E15">
            <v>12</v>
          </cell>
          <cell r="F15" t="str">
            <v>陶青春</v>
          </cell>
          <cell r="G15" t="str">
            <v>女</v>
          </cell>
          <cell r="H15" t="str">
            <v>38</v>
          </cell>
          <cell r="I15" t="str">
            <v>蒙古族</v>
          </cell>
          <cell r="J15" t="str">
            <v>初中</v>
          </cell>
          <cell r="K15" t="str">
            <v>1984.03.24</v>
          </cell>
          <cell r="L15" t="str">
            <v>152201198403244527</v>
          </cell>
          <cell r="M15" t="str">
            <v>农村牧区转移
就业劳动者</v>
          </cell>
          <cell r="N15" t="str">
            <v>农牧</v>
          </cell>
          <cell r="O15" t="str">
            <v>西包达力干嘎查17号</v>
          </cell>
          <cell r="P15" t="str">
            <v>139488986
89</v>
          </cell>
          <cell r="Q15" t="str">
            <v>合格</v>
          </cell>
          <cell r="R15">
            <v>720</v>
          </cell>
        </row>
        <row r="16">
          <cell r="E16">
            <v>13</v>
          </cell>
          <cell r="F16" t="str">
            <v>陈祁</v>
          </cell>
          <cell r="G16" t="str">
            <v>女</v>
          </cell>
          <cell r="H16" t="str">
            <v>35</v>
          </cell>
          <cell r="I16" t="str">
            <v>汉族</v>
          </cell>
          <cell r="J16" t="str">
            <v>职业高中</v>
          </cell>
          <cell r="K16" t="str">
            <v>1987.06.01</v>
          </cell>
          <cell r="L16" t="str">
            <v>15220119870601202
9</v>
          </cell>
          <cell r="M16" t="str">
            <v>城镇登记失业
人员</v>
          </cell>
          <cell r="N16" t="str">
            <v>城镇</v>
          </cell>
          <cell r="O16" t="str">
            <v>乌兰浩特市</v>
          </cell>
          <cell r="P16" t="str">
            <v>185482062
03</v>
          </cell>
          <cell r="Q16" t="str">
            <v>合格</v>
          </cell>
          <cell r="R16">
            <v>720</v>
          </cell>
        </row>
        <row r="17">
          <cell r="E17">
            <v>14</v>
          </cell>
          <cell r="F17" t="str">
            <v>任秀泉</v>
          </cell>
          <cell r="G17" t="str">
            <v>女</v>
          </cell>
          <cell r="H17" t="str">
            <v>47</v>
          </cell>
          <cell r="I17" t="str">
            <v>汉族</v>
          </cell>
          <cell r="J17" t="str">
            <v>普通高中</v>
          </cell>
          <cell r="K17" t="str">
            <v>1974.12.22</v>
          </cell>
          <cell r="L17" t="str">
            <v>152201197412225040</v>
          </cell>
          <cell r="M17" t="str">
            <v>城镇登记失业
人员</v>
          </cell>
          <cell r="N17" t="str">
            <v>城镇</v>
          </cell>
          <cell r="O17" t="str">
            <v>乌兰浩特市</v>
          </cell>
          <cell r="P17" t="str">
            <v>152048782
20</v>
          </cell>
          <cell r="Q17" t="str">
            <v>合格</v>
          </cell>
          <cell r="R17">
            <v>720</v>
          </cell>
        </row>
        <row r="18">
          <cell r="E18">
            <v>15</v>
          </cell>
          <cell r="F18" t="str">
            <v>赵影</v>
          </cell>
          <cell r="G18" t="str">
            <v>女</v>
          </cell>
          <cell r="H18" t="str">
            <v>49</v>
          </cell>
          <cell r="I18" t="str">
            <v>汉族</v>
          </cell>
          <cell r="J18" t="str">
            <v>初中</v>
          </cell>
          <cell r="K18" t="str">
            <v>1973.02.20</v>
          </cell>
          <cell r="L18" t="str">
            <v>222302197302206463</v>
          </cell>
          <cell r="M18" t="str">
            <v>农村牧区转移
就业劳动者</v>
          </cell>
          <cell r="N18" t="str">
            <v>城镇</v>
          </cell>
          <cell r="O18" t="str">
            <v>乌兰浩特</v>
          </cell>
          <cell r="P18" t="str">
            <v>152348655
56</v>
          </cell>
          <cell r="Q18" t="str">
            <v>合格</v>
          </cell>
          <cell r="R18">
            <v>720</v>
          </cell>
        </row>
        <row r="19">
          <cell r="E19">
            <v>16</v>
          </cell>
          <cell r="F19" t="str">
            <v>张洪昌</v>
          </cell>
          <cell r="G19" t="str">
            <v>男</v>
          </cell>
          <cell r="H19" t="str">
            <v>58</v>
          </cell>
          <cell r="I19" t="str">
            <v>汉族</v>
          </cell>
          <cell r="J19" t="str">
            <v>普通高中</v>
          </cell>
          <cell r="K19" t="str">
            <v>1964.04.27</v>
          </cell>
          <cell r="L19" t="str">
            <v>152201196404270031</v>
          </cell>
          <cell r="M19" t="str">
            <v>就业困难人员</v>
          </cell>
          <cell r="N19" t="str">
            <v>城镇</v>
          </cell>
          <cell r="O19" t="str">
            <v>内蒙古自治区乌兰浩特市新桥东大
街34号副10号南滨雅院1栋4单元
301号297组</v>
          </cell>
          <cell r="P19" t="str">
            <v>159048206
47</v>
          </cell>
          <cell r="Q19" t="str">
            <v>合格</v>
          </cell>
          <cell r="R19">
            <v>720</v>
          </cell>
          <cell r="S19">
            <v>700</v>
          </cell>
        </row>
        <row r="20">
          <cell r="E20">
            <v>17</v>
          </cell>
          <cell r="F20" t="str">
            <v>王阿日斯冷</v>
          </cell>
          <cell r="G20" t="str">
            <v>男</v>
          </cell>
          <cell r="H20" t="str">
            <v>51</v>
          </cell>
          <cell r="I20" t="str">
            <v>蒙古族</v>
          </cell>
          <cell r="J20" t="str">
            <v>初中</v>
          </cell>
          <cell r="K20" t="str">
            <v>1971.02.24</v>
          </cell>
          <cell r="L20" t="str">
            <v>152201197102243518</v>
          </cell>
          <cell r="M20" t="str">
            <v>脱贫劳动力</v>
          </cell>
          <cell r="N20" t="str">
            <v>农牧</v>
          </cell>
          <cell r="O20" t="str">
            <v>乌兰哈达嘎查二组225号</v>
          </cell>
          <cell r="P20" t="str">
            <v>132048804
33</v>
          </cell>
          <cell r="Q20" t="str">
            <v>合格</v>
          </cell>
          <cell r="R20">
            <v>720</v>
          </cell>
          <cell r="S20">
            <v>700</v>
          </cell>
        </row>
        <row r="21">
          <cell r="E21">
            <v>18</v>
          </cell>
          <cell r="F21" t="str">
            <v>白乌兰</v>
          </cell>
          <cell r="G21" t="str">
            <v>女</v>
          </cell>
          <cell r="H21" t="str">
            <v>47</v>
          </cell>
          <cell r="I21" t="str">
            <v>蒙古族</v>
          </cell>
          <cell r="J21" t="str">
            <v>普通高中</v>
          </cell>
          <cell r="K21" t="str">
            <v>1975.03.10</v>
          </cell>
          <cell r="L21" t="str">
            <v>152201197503100526</v>
          </cell>
          <cell r="M21" t="str">
            <v>就业困难人员</v>
          </cell>
          <cell r="N21" t="str">
            <v>城镇</v>
          </cell>
          <cell r="O21" t="str">
            <v>内蒙古自治区乌兰浩特市育才南路
园丁巷7号</v>
          </cell>
          <cell r="P21" t="str">
            <v>138479395
17</v>
          </cell>
          <cell r="Q21" t="str">
            <v>合格</v>
          </cell>
          <cell r="R21">
            <v>720</v>
          </cell>
          <cell r="S21">
            <v>700</v>
          </cell>
        </row>
        <row r="22">
          <cell r="E22">
            <v>19</v>
          </cell>
          <cell r="F22" t="str">
            <v>武雪梅</v>
          </cell>
          <cell r="G22" t="str">
            <v>女</v>
          </cell>
          <cell r="H22" t="str">
            <v>42</v>
          </cell>
          <cell r="I22" t="str">
            <v>蒙古族</v>
          </cell>
          <cell r="J22" t="str">
            <v>普通高中</v>
          </cell>
          <cell r="K22" t="str">
            <v>1979.09.17</v>
          </cell>
          <cell r="L22" t="str">
            <v>152202197909170221</v>
          </cell>
          <cell r="M22" t="str">
            <v>就业困难人员</v>
          </cell>
          <cell r="N22" t="str">
            <v>城镇</v>
          </cell>
          <cell r="O22" t="str">
            <v>内蒙古自治区阿尔山市温泉街兴安
路120号</v>
          </cell>
          <cell r="P22" t="str">
            <v>134048279
26</v>
          </cell>
          <cell r="Q22" t="str">
            <v>合格</v>
          </cell>
          <cell r="R22">
            <v>720</v>
          </cell>
          <cell r="S22">
            <v>700</v>
          </cell>
        </row>
        <row r="23">
          <cell r="E23">
            <v>20</v>
          </cell>
          <cell r="F23" t="str">
            <v>辛天平</v>
          </cell>
          <cell r="G23" t="str">
            <v>男</v>
          </cell>
          <cell r="H23" t="str">
            <v>38</v>
          </cell>
          <cell r="I23" t="str">
            <v>汉族</v>
          </cell>
          <cell r="J23" t="str">
            <v>初中</v>
          </cell>
          <cell r="K23" t="str">
            <v>1984.07.28</v>
          </cell>
          <cell r="L23" t="str">
            <v>15220119840728151
X</v>
          </cell>
          <cell r="M23" t="str">
            <v>城镇登记失业
人员</v>
          </cell>
          <cell r="N23" t="str">
            <v>城镇</v>
          </cell>
          <cell r="O23" t="str">
            <v>乌兰浩特市</v>
          </cell>
          <cell r="P23" t="str">
            <v>185482395
61</v>
          </cell>
          <cell r="Q23" t="str">
            <v>合格</v>
          </cell>
          <cell r="R23">
            <v>720</v>
          </cell>
        </row>
        <row r="24">
          <cell r="E24">
            <v>21</v>
          </cell>
          <cell r="F24" t="str">
            <v>宫秀艳</v>
          </cell>
          <cell r="G24" t="str">
            <v>女</v>
          </cell>
          <cell r="H24" t="str">
            <v>48</v>
          </cell>
          <cell r="I24" t="str">
            <v>汉族</v>
          </cell>
          <cell r="J24" t="str">
            <v>职业高中</v>
          </cell>
          <cell r="K24" t="str">
            <v>1973.10.17</v>
          </cell>
          <cell r="L24" t="str">
            <v>152221197310171227</v>
          </cell>
          <cell r="M24" t="str">
            <v>就业困难人员</v>
          </cell>
          <cell r="N24" t="str">
            <v>城镇</v>
          </cell>
          <cell r="O24" t="str">
            <v>内蒙古自治区兴安盟乌兰浩特市爱
国办事处爱国办事处</v>
          </cell>
          <cell r="P24" t="str">
            <v>139482419
73</v>
          </cell>
          <cell r="Q24" t="str">
            <v>合格</v>
          </cell>
          <cell r="R24">
            <v>720</v>
          </cell>
          <cell r="S24">
            <v>700</v>
          </cell>
        </row>
        <row r="25">
          <cell r="E25">
            <v>22</v>
          </cell>
          <cell r="F25" t="str">
            <v>白桂芳</v>
          </cell>
          <cell r="G25" t="str">
            <v>女</v>
          </cell>
          <cell r="H25" t="str">
            <v>49</v>
          </cell>
          <cell r="I25" t="str">
            <v>蒙古族</v>
          </cell>
          <cell r="J25" t="str">
            <v>小学</v>
          </cell>
          <cell r="K25" t="str">
            <v>1973.01.23</v>
          </cell>
          <cell r="L25" t="str">
            <v>152201197301233523</v>
          </cell>
          <cell r="M25" t="str">
            <v>脱贫劳动力</v>
          </cell>
          <cell r="N25" t="str">
            <v>农牧</v>
          </cell>
          <cell r="O25" t="str">
            <v>乌兰哈达嘎查五组190号</v>
          </cell>
          <cell r="P25" t="str">
            <v>152482480
62</v>
          </cell>
          <cell r="Q25" t="str">
            <v>合格</v>
          </cell>
          <cell r="R25">
            <v>720</v>
          </cell>
          <cell r="S25">
            <v>700</v>
          </cell>
        </row>
        <row r="26">
          <cell r="E26">
            <v>23</v>
          </cell>
          <cell r="F26" t="str">
            <v>孙明华</v>
          </cell>
          <cell r="G26" t="str">
            <v>男</v>
          </cell>
          <cell r="H26" t="str">
            <v>56</v>
          </cell>
          <cell r="I26" t="str">
            <v>汉族</v>
          </cell>
          <cell r="J26" t="str">
            <v>普通高中</v>
          </cell>
          <cell r="K26" t="str">
            <v>1966.05.03</v>
          </cell>
          <cell r="L26" t="str">
            <v>152201196605032515</v>
          </cell>
          <cell r="M26" t="str">
            <v>就业困难人员</v>
          </cell>
          <cell r="N26" t="str">
            <v>城镇</v>
          </cell>
          <cell r="O26" t="str">
            <v>内蒙古自治区乌兰浩特市铁西北大
路裕丰巷35号副1号</v>
          </cell>
          <cell r="P26" t="str">
            <v>176780653
63</v>
          </cell>
          <cell r="Q26" t="str">
            <v>合格</v>
          </cell>
          <cell r="R26">
            <v>720</v>
          </cell>
          <cell r="S26">
            <v>700</v>
          </cell>
        </row>
        <row r="27">
          <cell r="E27">
            <v>24</v>
          </cell>
          <cell r="F27" t="str">
            <v>王春兰</v>
          </cell>
          <cell r="G27" t="str">
            <v>女</v>
          </cell>
          <cell r="H27" t="str">
            <v>37</v>
          </cell>
          <cell r="I27" t="str">
            <v>汉族</v>
          </cell>
          <cell r="J27" t="str">
            <v>初中</v>
          </cell>
          <cell r="K27" t="str">
            <v>1985.08.02</v>
          </cell>
          <cell r="L27" t="str">
            <v>152224198508024023</v>
          </cell>
          <cell r="M27" t="str">
            <v>农村牧区转移
就业劳动者</v>
          </cell>
          <cell r="N27" t="str">
            <v>农牧</v>
          </cell>
          <cell r="O27" t="str">
            <v>九龙乡九顶村东街089</v>
          </cell>
          <cell r="P27" t="str">
            <v>187482255
68</v>
          </cell>
          <cell r="Q27" t="str">
            <v>合格</v>
          </cell>
          <cell r="R27">
            <v>720</v>
          </cell>
        </row>
        <row r="28">
          <cell r="E28">
            <v>25</v>
          </cell>
          <cell r="F28" t="str">
            <v>张福文</v>
          </cell>
          <cell r="G28" t="str">
            <v>男</v>
          </cell>
          <cell r="H28" t="str">
            <v>58</v>
          </cell>
          <cell r="I28" t="str">
            <v>汉族</v>
          </cell>
          <cell r="J28" t="str">
            <v>初中</v>
          </cell>
          <cell r="K28" t="str">
            <v>1964.02.22</v>
          </cell>
          <cell r="L28" t="str">
            <v>152201196402223514</v>
          </cell>
          <cell r="M28" t="str">
            <v>农村牧区转移
就业劳动者</v>
          </cell>
          <cell r="N28" t="str">
            <v>农牧</v>
          </cell>
          <cell r="O28" t="str">
            <v>内蒙古自治区兴安盟乌兰浩特市乌
兰哈达镇乌兰哈达嘎查</v>
          </cell>
          <cell r="P28" t="str">
            <v>151491962
23</v>
          </cell>
          <cell r="Q28" t="str">
            <v>合格</v>
          </cell>
          <cell r="R28">
            <v>720</v>
          </cell>
        </row>
        <row r="29">
          <cell r="E29">
            <v>26</v>
          </cell>
          <cell r="F29" t="str">
            <v>王振付</v>
          </cell>
          <cell r="G29" t="str">
            <v>男</v>
          </cell>
          <cell r="H29" t="str">
            <v>55</v>
          </cell>
          <cell r="I29" t="str">
            <v>汉族</v>
          </cell>
          <cell r="J29" t="str">
            <v>初中</v>
          </cell>
          <cell r="K29" t="str">
            <v>1967.06.16</v>
          </cell>
          <cell r="L29" t="str">
            <v>152221196706162816</v>
          </cell>
          <cell r="M29" t="str">
            <v>农村牧区转移
就业劳动者</v>
          </cell>
          <cell r="N29" t="str">
            <v>农牧</v>
          </cell>
          <cell r="O29" t="str">
            <v>内蒙古自治区兴安盟科尔沁右翼前
旗巴日嘎斯台乡马安村委会</v>
          </cell>
          <cell r="P29" t="str">
            <v>182326814
65</v>
          </cell>
          <cell r="Q29" t="str">
            <v>合格</v>
          </cell>
          <cell r="R29">
            <v>720</v>
          </cell>
        </row>
        <row r="30">
          <cell r="E30">
            <v>27</v>
          </cell>
          <cell r="F30" t="str">
            <v>袁晓东</v>
          </cell>
          <cell r="G30" t="str">
            <v>男</v>
          </cell>
          <cell r="H30" t="str">
            <v>26</v>
          </cell>
          <cell r="I30" t="str">
            <v>蒙古族</v>
          </cell>
          <cell r="J30" t="str">
            <v>小学</v>
          </cell>
          <cell r="K30" t="str">
            <v>1996.02.02</v>
          </cell>
          <cell r="L30" t="str">
            <v>152201199602023510</v>
          </cell>
          <cell r="M30" t="str">
            <v>脱贫劳动力</v>
          </cell>
          <cell r="N30" t="str">
            <v>农牧</v>
          </cell>
          <cell r="O30" t="str">
            <v>乌兰哈达嘎查五组190号</v>
          </cell>
          <cell r="P30" t="str">
            <v>152048836
32</v>
          </cell>
          <cell r="Q30" t="str">
            <v>合格</v>
          </cell>
          <cell r="R30">
            <v>720</v>
          </cell>
          <cell r="S30">
            <v>700</v>
          </cell>
        </row>
        <row r="31">
          <cell r="E31">
            <v>28</v>
          </cell>
          <cell r="F31" t="str">
            <v>白玉生</v>
          </cell>
          <cell r="G31" t="str">
            <v>女</v>
          </cell>
          <cell r="H31" t="str">
            <v>47</v>
          </cell>
          <cell r="I31" t="str">
            <v>蒙古族</v>
          </cell>
          <cell r="J31" t="str">
            <v>初中</v>
          </cell>
          <cell r="K31" t="str">
            <v>1975.01.15</v>
          </cell>
          <cell r="L31" t="str">
            <v>15222319750115422X</v>
          </cell>
          <cell r="M31" t="str">
            <v>就业困难人员</v>
          </cell>
          <cell r="N31" t="str">
            <v>城镇</v>
          </cell>
          <cell r="O31" t="str">
            <v>内蒙古自治区兴安盟乌兰浩特市洮
河北路牧场北四巷47号副2号</v>
          </cell>
          <cell r="P31" t="str">
            <v>158048288
61</v>
          </cell>
          <cell r="Q31" t="str">
            <v>合格</v>
          </cell>
          <cell r="R31">
            <v>720</v>
          </cell>
          <cell r="S31">
            <v>700</v>
          </cell>
        </row>
        <row r="32">
          <cell r="E32">
            <v>29</v>
          </cell>
          <cell r="F32" t="str">
            <v>王淑花</v>
          </cell>
          <cell r="G32" t="str">
            <v>女</v>
          </cell>
          <cell r="H32" t="str">
            <v>51</v>
          </cell>
          <cell r="I32" t="str">
            <v>汉族</v>
          </cell>
          <cell r="J32" t="str">
            <v>普通高中</v>
          </cell>
          <cell r="K32" t="str">
            <v>1970.11.03</v>
          </cell>
          <cell r="L32" t="str">
            <v>152221197011032024</v>
          </cell>
          <cell r="M32" t="str">
            <v>脱贫劳动力</v>
          </cell>
          <cell r="N32" t="str">
            <v>农牧</v>
          </cell>
          <cell r="O32" t="str">
            <v>乌兰哈达嘎查三组332号</v>
          </cell>
          <cell r="P32" t="str">
            <v>156482447
75</v>
          </cell>
          <cell r="Q32" t="str">
            <v>合格</v>
          </cell>
          <cell r="R32">
            <v>720</v>
          </cell>
          <cell r="S32">
            <v>700</v>
          </cell>
        </row>
        <row r="33">
          <cell r="E33">
            <v>30</v>
          </cell>
          <cell r="F33" t="str">
            <v>王丽娟</v>
          </cell>
          <cell r="G33" t="str">
            <v>女</v>
          </cell>
          <cell r="H33" t="str">
            <v>40</v>
          </cell>
          <cell r="I33" t="str">
            <v>汉族</v>
          </cell>
          <cell r="J33" t="str">
            <v>初中</v>
          </cell>
          <cell r="K33" t="str">
            <v>1981.10.26</v>
          </cell>
          <cell r="L33" t="str">
            <v>152221198110261628</v>
          </cell>
          <cell r="M33" t="str">
            <v>农村牧区转移
就业劳动者</v>
          </cell>
          <cell r="N33" t="str">
            <v>农牧</v>
          </cell>
          <cell r="O33" t="str">
            <v>内蒙古自治区兴安盟乌兰浩特市</v>
          </cell>
          <cell r="P33" t="str">
            <v>151449004
49</v>
          </cell>
          <cell r="Q33" t="str">
            <v>合格</v>
          </cell>
          <cell r="R33">
            <v>720</v>
          </cell>
        </row>
        <row r="34">
          <cell r="E34">
            <v>31</v>
          </cell>
          <cell r="F34" t="str">
            <v>田洪涛</v>
          </cell>
          <cell r="G34" t="str">
            <v>男</v>
          </cell>
          <cell r="H34" t="str">
            <v>44</v>
          </cell>
          <cell r="I34" t="str">
            <v>汉族</v>
          </cell>
          <cell r="J34" t="str">
            <v>普通高中</v>
          </cell>
          <cell r="K34" t="str">
            <v>1977.08.19</v>
          </cell>
          <cell r="L34" t="str">
            <v>152201197708195514</v>
          </cell>
          <cell r="M34" t="str">
            <v>城镇登记失业
人员</v>
          </cell>
          <cell r="N34" t="str">
            <v>城镇</v>
          </cell>
        </row>
        <row r="34">
          <cell r="P34" t="str">
            <v>139482098
20</v>
          </cell>
          <cell r="Q34" t="str">
            <v>合格</v>
          </cell>
          <cell r="R34">
            <v>720</v>
          </cell>
        </row>
        <row r="35">
          <cell r="E35">
            <v>32</v>
          </cell>
          <cell r="F35" t="str">
            <v>毕美玲</v>
          </cell>
          <cell r="G35" t="str">
            <v>女</v>
          </cell>
          <cell r="H35" t="str">
            <v>31</v>
          </cell>
          <cell r="I35" t="str">
            <v>满族</v>
          </cell>
          <cell r="J35" t="str">
            <v>初中</v>
          </cell>
          <cell r="K35" t="str">
            <v>1991.01.15</v>
          </cell>
          <cell r="L35" t="str">
            <v>152221199101152029</v>
          </cell>
          <cell r="M35" t="str">
            <v>脱贫劳动力</v>
          </cell>
          <cell r="N35" t="str">
            <v>农牧</v>
          </cell>
          <cell r="O35" t="str">
            <v>内蒙古兴安盟乌兰浩特市28号副4
号</v>
          </cell>
          <cell r="P35" t="str">
            <v>156482057
68</v>
          </cell>
          <cell r="Q35" t="str">
            <v>合格</v>
          </cell>
          <cell r="R35">
            <v>720</v>
          </cell>
          <cell r="S35">
            <v>700</v>
          </cell>
        </row>
        <row r="36">
          <cell r="E36">
            <v>33</v>
          </cell>
          <cell r="F36" t="str">
            <v>海银山</v>
          </cell>
          <cell r="G36" t="str">
            <v>男</v>
          </cell>
          <cell r="H36" t="str">
            <v>49</v>
          </cell>
          <cell r="I36" t="str">
            <v>蒙古族</v>
          </cell>
          <cell r="J36" t="str">
            <v>初中</v>
          </cell>
          <cell r="K36" t="str">
            <v>1973.07.10</v>
          </cell>
          <cell r="L36" t="str">
            <v>152201197307103535</v>
          </cell>
          <cell r="M36" t="str">
            <v>脱贫劳动力</v>
          </cell>
          <cell r="N36" t="str">
            <v>农牧</v>
          </cell>
          <cell r="O36" t="str">
            <v>乌兰哈达嘎查一组292号</v>
          </cell>
          <cell r="P36" t="str">
            <v>139489792
67</v>
          </cell>
          <cell r="Q36" t="str">
            <v>合格</v>
          </cell>
          <cell r="R36">
            <v>720</v>
          </cell>
          <cell r="S36">
            <v>700</v>
          </cell>
        </row>
        <row r="37">
          <cell r="E37">
            <v>34</v>
          </cell>
          <cell r="F37" t="str">
            <v>邰桂清</v>
          </cell>
          <cell r="G37" t="str">
            <v>女</v>
          </cell>
          <cell r="H37" t="str">
            <v>44</v>
          </cell>
          <cell r="I37" t="str">
            <v>蒙古族</v>
          </cell>
          <cell r="J37" t="str">
            <v>初中</v>
          </cell>
          <cell r="K37" t="str">
            <v>1977.10.20</v>
          </cell>
          <cell r="L37" t="str">
            <v>152201197710203528</v>
          </cell>
          <cell r="M37" t="str">
            <v>农村牧区转移
就业劳动者</v>
          </cell>
          <cell r="N37" t="str">
            <v>农牧</v>
          </cell>
          <cell r="O37" t="str">
            <v>内蒙古自治区兴安盟乌兰浩特市乌
兰哈达镇东白音嘎查东白音嘎查</v>
          </cell>
          <cell r="P37" t="str">
            <v>150482794
85</v>
          </cell>
          <cell r="Q37" t="str">
            <v>合格</v>
          </cell>
          <cell r="R37">
            <v>720</v>
          </cell>
        </row>
        <row r="38">
          <cell r="E38">
            <v>35</v>
          </cell>
          <cell r="F38" t="str">
            <v>杨艳萍</v>
          </cell>
          <cell r="G38" t="str">
            <v>女</v>
          </cell>
          <cell r="H38" t="str">
            <v>44</v>
          </cell>
          <cell r="I38" t="str">
            <v>蒙古族</v>
          </cell>
          <cell r="J38" t="str">
            <v>普通高中</v>
          </cell>
          <cell r="K38" t="str">
            <v>1977.08.19</v>
          </cell>
          <cell r="L38" t="str">
            <v>152201197708193025</v>
          </cell>
          <cell r="M38" t="str">
            <v>就业困难人员</v>
          </cell>
          <cell r="N38" t="str">
            <v>城镇</v>
          </cell>
          <cell r="O38" t="str">
            <v>内蒙古自治区兴安盟乌兰浩特市乌
察路128号惠民小区5号楼4单元
401室</v>
          </cell>
          <cell r="P38" t="str">
            <v>132148014
60</v>
          </cell>
          <cell r="Q38" t="str">
            <v>合格</v>
          </cell>
          <cell r="R38">
            <v>720</v>
          </cell>
          <cell r="S38">
            <v>700</v>
          </cell>
        </row>
        <row r="39">
          <cell r="E39">
            <v>36</v>
          </cell>
          <cell r="F39" t="str">
            <v>皮晓飞</v>
          </cell>
          <cell r="G39" t="str">
            <v>女</v>
          </cell>
          <cell r="H39" t="str">
            <v>42</v>
          </cell>
          <cell r="I39" t="str">
            <v>汉族</v>
          </cell>
          <cell r="J39" t="str">
            <v>普通高中</v>
          </cell>
          <cell r="K39" t="str">
            <v>1980.03.24</v>
          </cell>
          <cell r="L39" t="str">
            <v>152201198003241028</v>
          </cell>
          <cell r="M39" t="str">
            <v>城镇登记失业
人员</v>
          </cell>
          <cell r="N39" t="str">
            <v>城镇</v>
          </cell>
          <cell r="O39" t="str">
            <v>乌兰浩特市
</v>
          </cell>
          <cell r="P39" t="str">
            <v>134513908
22</v>
          </cell>
          <cell r="Q39" t="str">
            <v>合格</v>
          </cell>
          <cell r="R39">
            <v>720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P40" sqref="P40"/>
    </sheetView>
  </sheetViews>
  <sheetFormatPr defaultColWidth="9" defaultRowHeight="13.5"/>
  <cols>
    <col min="5" max="5" width="20.375" customWidth="1"/>
    <col min="6" max="6" width="15.375" customWidth="1"/>
    <col min="7" max="7" width="32.375" customWidth="1"/>
    <col min="8" max="8" width="19.875" customWidth="1"/>
    <col min="9" max="9" width="16.5" customWidth="1"/>
    <col min="10" max="10" width="13.625" customWidth="1"/>
  </cols>
  <sheetData>
    <row r="1" s="11" customFormat="1" ht="33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2" customFormat="1" ht="25" customHeight="1" spans="1:15">
      <c r="A2" s="16" t="s">
        <v>1</v>
      </c>
      <c r="B2" s="16"/>
      <c r="C2" s="17" t="s">
        <v>2</v>
      </c>
      <c r="D2" s="17"/>
      <c r="E2" s="17"/>
      <c r="F2" s="17"/>
      <c r="G2" s="17"/>
      <c r="H2" s="18"/>
      <c r="I2" s="25"/>
      <c r="J2" s="19" t="s">
        <v>3</v>
      </c>
      <c r="K2" s="17" t="s">
        <v>4</v>
      </c>
      <c r="L2" s="17"/>
      <c r="M2" s="17"/>
      <c r="N2" s="17"/>
      <c r="O2" s="17"/>
    </row>
    <row r="3" s="12" customFormat="1" ht="35" customHeight="1" spans="1:15">
      <c r="A3" s="16" t="s">
        <v>5</v>
      </c>
      <c r="B3" s="16"/>
      <c r="C3" s="17" t="str">
        <f>[1]培训花名册!C3</f>
        <v>民族手工艺品及工具制作</v>
      </c>
      <c r="D3" s="17"/>
      <c r="E3" s="17"/>
      <c r="F3" s="17"/>
      <c r="G3" s="19" t="s">
        <v>6</v>
      </c>
      <c r="H3" s="17" t="s">
        <v>7</v>
      </c>
      <c r="I3" s="17"/>
      <c r="J3" s="19" t="s">
        <v>8</v>
      </c>
      <c r="K3" s="17" t="s">
        <v>9</v>
      </c>
      <c r="L3" s="17"/>
      <c r="M3" s="17"/>
      <c r="N3" s="17"/>
      <c r="O3" s="17"/>
    </row>
    <row r="4" s="13" customFormat="1" ht="48" customHeight="1" spans="1:15">
      <c r="A4" s="20" t="s">
        <v>10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 t="s">
        <v>16</v>
      </c>
      <c r="H4" s="20" t="s">
        <v>17</v>
      </c>
      <c r="I4" s="20" t="s">
        <v>18</v>
      </c>
      <c r="J4" s="20" t="s">
        <v>19</v>
      </c>
      <c r="K4" s="20" t="s">
        <v>20</v>
      </c>
      <c r="L4" s="20" t="s">
        <v>21</v>
      </c>
      <c r="M4" s="20" t="s">
        <v>22</v>
      </c>
      <c r="N4" s="20" t="s">
        <v>23</v>
      </c>
      <c r="O4" s="20" t="s">
        <v>24</v>
      </c>
    </row>
    <row r="5" s="14" customFormat="1" ht="25" customHeight="1" spans="1:15">
      <c r="A5" s="21">
        <v>1</v>
      </c>
      <c r="B5" s="21" t="str">
        <f>IF([1]培训花名册!F4="","",VLOOKUP([1]培训花名册!E4,[1]培训花名册!E:R,2,0))</f>
        <v>侯竹 </v>
      </c>
      <c r="C5" s="21" t="str">
        <f>IF([1]培训花名册!F4="","",VLOOKUP([1]培训花名册!E4,[1]培训花名册!E:R,3,0))</f>
        <v>女</v>
      </c>
      <c r="D5" s="21" t="str">
        <f>IF([1]培训花名册!F4="","",VLOOKUP([1]培训花名册!E4,[1]培训花名册!E:R,4,0))</f>
        <v>31</v>
      </c>
      <c r="E5" s="21" t="s">
        <v>25</v>
      </c>
      <c r="F5" s="22" t="s">
        <v>26</v>
      </c>
      <c r="G5" s="22" t="s">
        <v>27</v>
      </c>
      <c r="H5" s="22" t="s">
        <v>28</v>
      </c>
      <c r="I5" s="21" t="s">
        <v>29</v>
      </c>
      <c r="J5" s="21" t="s">
        <v>30</v>
      </c>
      <c r="K5" s="21" t="str">
        <f>IF([1]培训花名册!F4="","",VLOOKUP([1]培训花名册!E4,[1]培训花名册!E:R,13,0))</f>
        <v>合格</v>
      </c>
      <c r="L5" s="26"/>
      <c r="M5" s="21">
        <f>IF([1]培训花名册!F4="","",VLOOKUP([1]培训花名册!F4,[1]培训花名册!F:R,13,0))</f>
        <v>720</v>
      </c>
      <c r="N5" s="21" t="str">
        <f>IF([1]培训花名册!S4="","",[1]培训花名册!S4)</f>
        <v/>
      </c>
      <c r="O5" s="21"/>
    </row>
    <row r="6" s="14" customFormat="1" ht="25" customHeight="1" spans="1:15">
      <c r="A6" s="21">
        <v>2</v>
      </c>
      <c r="B6" s="21" t="str">
        <f>IF([1]培训花名册!F5="","",VLOOKUP([1]培训花名册!E5,[1]培训花名册!E:R,2,0))</f>
        <v>景连英</v>
      </c>
      <c r="C6" s="21" t="str">
        <f>IF([1]培训花名册!F5="","",VLOOKUP([1]培训花名册!E5,[1]培训花名册!E:R,3,0))</f>
        <v>女</v>
      </c>
      <c r="D6" s="21" t="str">
        <f>IF([1]培训花名册!F5="","",VLOOKUP([1]培训花名册!E5,[1]培训花名册!E:R,4,0))</f>
        <v>43</v>
      </c>
      <c r="E6" s="21" t="s">
        <v>31</v>
      </c>
      <c r="F6" s="22" t="s">
        <v>26</v>
      </c>
      <c r="G6" s="22" t="s">
        <v>32</v>
      </c>
      <c r="H6" s="22" t="s">
        <v>33</v>
      </c>
      <c r="I6" s="21" t="str">
        <f t="shared" ref="I5:I40" si="0">IF(B6="","",$I$5)</f>
        <v>专项能力证书</v>
      </c>
      <c r="J6" s="21" t="s">
        <v>34</v>
      </c>
      <c r="K6" s="21" t="str">
        <f>IF([1]培训花名册!F5="","",VLOOKUP([1]培训花名册!E5,[1]培训花名册!E:R,13,0))</f>
        <v>合格</v>
      </c>
      <c r="L6" s="26"/>
      <c r="M6" s="21">
        <f>IF([1]培训花名册!F5="","",VLOOKUP([1]培训花名册!F5,[1]培训花名册!F:R,13,0))</f>
        <v>720</v>
      </c>
      <c r="N6" s="21">
        <f>IF([1]培训花名册!S5="","",[1]培训花名册!S5)</f>
        <v>700</v>
      </c>
      <c r="O6" s="21"/>
    </row>
    <row r="7" s="14" customFormat="1" ht="25" customHeight="1" spans="1:15">
      <c r="A7" s="21">
        <v>3</v>
      </c>
      <c r="B7" s="21" t="str">
        <f>IF([1]培训花名册!F6="","",VLOOKUP([1]培训花名册!E6,[1]培训花名册!E:R,2,0))</f>
        <v>王妍</v>
      </c>
      <c r="C7" s="21" t="str">
        <f>IF([1]培训花名册!F6="","",VLOOKUP([1]培训花名册!E6,[1]培训花名册!E:R,3,0))</f>
        <v>女</v>
      </c>
      <c r="D7" s="21" t="str">
        <f>IF([1]培训花名册!F6="","",VLOOKUP([1]培训花名册!E6,[1]培训花名册!E:R,4,0))</f>
        <v>44</v>
      </c>
      <c r="E7" s="21" t="s">
        <v>35</v>
      </c>
      <c r="F7" s="22" t="s">
        <v>36</v>
      </c>
      <c r="G7" s="22" t="s">
        <v>37</v>
      </c>
      <c r="H7" s="22" t="s">
        <v>33</v>
      </c>
      <c r="I7" s="21" t="str">
        <f t="shared" si="0"/>
        <v>专项能力证书</v>
      </c>
      <c r="J7" s="21" t="s">
        <v>38</v>
      </c>
      <c r="K7" s="21" t="str">
        <f>IF([1]培训花名册!F6="","",VLOOKUP([1]培训花名册!E6,[1]培训花名册!E:R,13,0))</f>
        <v>合格</v>
      </c>
      <c r="L7" s="26"/>
      <c r="M7" s="21">
        <f>IF([1]培训花名册!F6="","",VLOOKUP([1]培训花名册!F6,[1]培训花名册!F:R,13,0))</f>
        <v>720</v>
      </c>
      <c r="N7" s="21">
        <f>IF([1]培训花名册!S6="","",[1]培训花名册!S6)</f>
        <v>700</v>
      </c>
      <c r="O7" s="21"/>
    </row>
    <row r="8" s="14" customFormat="1" ht="25" customHeight="1" spans="1:15">
      <c r="A8" s="21">
        <v>4</v>
      </c>
      <c r="B8" s="21" t="str">
        <f>IF([1]培训花名册!F7="","",VLOOKUP([1]培训花名册!E7,[1]培训花名册!E:R,2,0))</f>
        <v>王留所</v>
      </c>
      <c r="C8" s="21" t="str">
        <f>IF([1]培训花名册!F7="","",VLOOKUP([1]培训花名册!E7,[1]培训花名册!E:R,3,0))</f>
        <v>男</v>
      </c>
      <c r="D8" s="21" t="str">
        <f>IF([1]培训花名册!F7="","",VLOOKUP([1]培训花名册!E7,[1]培训花名册!E:R,4,0))</f>
        <v>40</v>
      </c>
      <c r="E8" s="21" t="s">
        <v>39</v>
      </c>
      <c r="F8" s="22" t="s">
        <v>26</v>
      </c>
      <c r="G8" s="22" t="s">
        <v>40</v>
      </c>
      <c r="H8" s="22" t="s">
        <v>41</v>
      </c>
      <c r="I8" s="21" t="str">
        <f t="shared" si="0"/>
        <v>专项能力证书</v>
      </c>
      <c r="J8" s="21" t="s">
        <v>42</v>
      </c>
      <c r="K8" s="21" t="str">
        <f>IF([1]培训花名册!F7="","",VLOOKUP([1]培训花名册!E7,[1]培训花名册!E:R,13,0))</f>
        <v>合格</v>
      </c>
      <c r="L8" s="26"/>
      <c r="M8" s="21">
        <f>IF([1]培训花名册!F7="","",VLOOKUP([1]培训花名册!F7,[1]培训花名册!F:R,13,0))</f>
        <v>720</v>
      </c>
      <c r="N8" s="21">
        <f>IF([1]培训花名册!S7="","",[1]培训花名册!S7)</f>
        <v>700</v>
      </c>
      <c r="O8" s="21"/>
    </row>
    <row r="9" s="14" customFormat="1" ht="25" customHeight="1" spans="1:15">
      <c r="A9" s="21">
        <v>5</v>
      </c>
      <c r="B9" s="21" t="str">
        <f>IF([1]培训花名册!F8="","",VLOOKUP([1]培训花名册!E8,[1]培训花名册!E:R,2,0))</f>
        <v>李平</v>
      </c>
      <c r="C9" s="21" t="str">
        <f>IF([1]培训花名册!F8="","",VLOOKUP([1]培训花名册!E8,[1]培训花名册!E:R,3,0))</f>
        <v>男</v>
      </c>
      <c r="D9" s="21" t="str">
        <f>IF([1]培训花名册!F8="","",VLOOKUP([1]培训花名册!E8,[1]培训花名册!E:R,4,0))</f>
        <v>58</v>
      </c>
      <c r="E9" s="21" t="s">
        <v>43</v>
      </c>
      <c r="F9" s="22" t="s">
        <v>36</v>
      </c>
      <c r="G9" s="22" t="s">
        <v>44</v>
      </c>
      <c r="H9" s="22" t="s">
        <v>33</v>
      </c>
      <c r="I9" s="21" t="str">
        <f t="shared" si="0"/>
        <v>专项能力证书</v>
      </c>
      <c r="J9" s="21" t="s">
        <v>45</v>
      </c>
      <c r="K9" s="21" t="str">
        <f>IF([1]培训花名册!F8="","",VLOOKUP([1]培训花名册!E8,[1]培训花名册!E:R,13,0))</f>
        <v>合格</v>
      </c>
      <c r="L9" s="26">
        <v>165</v>
      </c>
      <c r="M9" s="21">
        <f>IF([1]培训花名册!F8="","",VLOOKUP([1]培训花名册!F8,[1]培训花名册!F:R,13,0))</f>
        <v>720</v>
      </c>
      <c r="N9" s="21">
        <f>IF([1]培训花名册!S8="","",[1]培训花名册!S8)</f>
        <v>700</v>
      </c>
      <c r="O9" s="21"/>
    </row>
    <row r="10" s="14" customFormat="1" ht="25" customHeight="1" spans="1:15">
      <c r="A10" s="21">
        <v>6</v>
      </c>
      <c r="B10" s="21" t="str">
        <f>IF([1]培训花名册!F9="","",VLOOKUP([1]培训花名册!E9,[1]培训花名册!E:R,2,0))</f>
        <v>吴斯日古冷</v>
      </c>
      <c r="C10" s="21" t="str">
        <f>IF([1]培训花名册!F9="","",VLOOKUP([1]培训花名册!E9,[1]培训花名册!E:R,3,0))</f>
        <v>女</v>
      </c>
      <c r="D10" s="21" t="str">
        <f>IF([1]培训花名册!F9="","",VLOOKUP([1]培训花名册!E9,[1]培训花名册!E:R,4,0))</f>
        <v>52</v>
      </c>
      <c r="E10" s="21" t="s">
        <v>46</v>
      </c>
      <c r="F10" s="22" t="s">
        <v>26</v>
      </c>
      <c r="G10" s="22" t="s">
        <v>40</v>
      </c>
      <c r="H10" s="22" t="s">
        <v>41</v>
      </c>
      <c r="I10" s="21" t="str">
        <f t="shared" si="0"/>
        <v>专项能力证书</v>
      </c>
      <c r="J10" s="21" t="s">
        <v>47</v>
      </c>
      <c r="K10" s="21" t="str">
        <f>IF([1]培训花名册!F9="","",VLOOKUP([1]培训花名册!E9,[1]培训花名册!E:R,13,0))</f>
        <v>合格</v>
      </c>
      <c r="L10" s="26" t="s">
        <v>48</v>
      </c>
      <c r="M10" s="21">
        <f>IF([1]培训花名册!F9="","",VLOOKUP([1]培训花名册!F9,[1]培训花名册!F:R,13,0))</f>
        <v>720</v>
      </c>
      <c r="N10" s="21">
        <f>IF([1]培训花名册!S9="","",[1]培训花名册!S9)</f>
        <v>700</v>
      </c>
      <c r="O10" s="21"/>
    </row>
    <row r="11" s="14" customFormat="1" ht="25" customHeight="1" spans="1:15">
      <c r="A11" s="21">
        <v>7</v>
      </c>
      <c r="B11" s="21" t="str">
        <f>IF([1]培训花名册!F10="","",VLOOKUP([1]培训花名册!E10,[1]培训花名册!E:R,2,0))</f>
        <v>安长青</v>
      </c>
      <c r="C11" s="21" t="str">
        <f>IF([1]培训花名册!F10="","",VLOOKUP([1]培训花名册!E10,[1]培训花名册!E:R,3,0))</f>
        <v>男</v>
      </c>
      <c r="D11" s="21" t="str">
        <f>IF([1]培训花名册!F10="","",VLOOKUP([1]培训花名册!E10,[1]培训花名册!E:R,4,0))</f>
        <v>50</v>
      </c>
      <c r="E11" s="21" t="s">
        <v>49</v>
      </c>
      <c r="F11" s="22" t="s">
        <v>50</v>
      </c>
      <c r="G11" s="22" t="s">
        <v>51</v>
      </c>
      <c r="H11" s="22" t="s">
        <v>28</v>
      </c>
      <c r="I11" s="21" t="str">
        <f t="shared" si="0"/>
        <v>专项能力证书</v>
      </c>
      <c r="J11" s="21" t="s">
        <v>52</v>
      </c>
      <c r="K11" s="21" t="str">
        <f>IF([1]培训花名册!F10="","",VLOOKUP([1]培训花名册!E10,[1]培训花名册!E:R,13,0))</f>
        <v>合格</v>
      </c>
      <c r="L11" s="26" t="s">
        <v>48</v>
      </c>
      <c r="M11" s="21">
        <f>IF([1]培训花名册!F10="","",VLOOKUP([1]培训花名册!F10,[1]培训花名册!F:R,13,0))</f>
        <v>720</v>
      </c>
      <c r="N11" s="21" t="str">
        <f>IF([1]培训花名册!S10="","",[1]培训花名册!S10)</f>
        <v/>
      </c>
      <c r="O11" s="21"/>
    </row>
    <row r="12" s="14" customFormat="1" ht="25" customHeight="1" spans="1:15">
      <c r="A12" s="21">
        <v>8</v>
      </c>
      <c r="B12" s="21" t="str">
        <f>IF([1]培训花名册!F11="","",VLOOKUP([1]培训花名册!E11,[1]培训花名册!E:R,2,0))</f>
        <v>张晶</v>
      </c>
      <c r="C12" s="21" t="str">
        <f>IF([1]培训花名册!F11="","",VLOOKUP([1]培训花名册!E11,[1]培训花名册!E:R,3,0))</f>
        <v>女</v>
      </c>
      <c r="D12" s="21" t="str">
        <f>IF([1]培训花名册!F11="","",VLOOKUP([1]培训花名册!E11,[1]培训花名册!E:R,4,0))</f>
        <v>44</v>
      </c>
      <c r="E12" s="21" t="s">
        <v>53</v>
      </c>
      <c r="F12" s="22" t="s">
        <v>26</v>
      </c>
      <c r="G12" s="22" t="s">
        <v>54</v>
      </c>
      <c r="H12" s="22" t="s">
        <v>55</v>
      </c>
      <c r="I12" s="21" t="str">
        <f t="shared" si="0"/>
        <v>专项能力证书</v>
      </c>
      <c r="J12" s="21" t="s">
        <v>56</v>
      </c>
      <c r="K12" s="21" t="str">
        <f>IF([1]培训花名册!F11="","",VLOOKUP([1]培训花名册!E11,[1]培训花名册!E:R,13,0))</f>
        <v>合格</v>
      </c>
      <c r="L12" s="26">
        <v>165</v>
      </c>
      <c r="M12" s="21">
        <f>IF([1]培训花名册!F11="","",VLOOKUP([1]培训花名册!F11,[1]培训花名册!F:R,13,0))</f>
        <v>720</v>
      </c>
      <c r="N12" s="21" t="str">
        <f>IF([1]培训花名册!S11="","",[1]培训花名册!S11)</f>
        <v/>
      </c>
      <c r="O12" s="21"/>
    </row>
    <row r="13" s="14" customFormat="1" ht="25" customHeight="1" spans="1:15">
      <c r="A13" s="21">
        <v>9</v>
      </c>
      <c r="B13" s="21" t="str">
        <f>IF([1]培训花名册!F12="","",VLOOKUP([1]培训花名册!E12,[1]培训花名册!E:R,2,0))</f>
        <v>邰桂花</v>
      </c>
      <c r="C13" s="21" t="str">
        <f>IF([1]培训花名册!F12="","",VLOOKUP([1]培训花名册!E12,[1]培训花名册!E:R,3,0))</f>
        <v>女</v>
      </c>
      <c r="D13" s="21" t="str">
        <f>IF([1]培训花名册!F12="","",VLOOKUP([1]培训花名册!E12,[1]培训花名册!E:R,4,0))</f>
        <v>49</v>
      </c>
      <c r="E13" s="21" t="s">
        <v>25</v>
      </c>
      <c r="F13" s="22" t="s">
        <v>26</v>
      </c>
      <c r="G13" s="22" t="s">
        <v>57</v>
      </c>
      <c r="H13" s="22" t="s">
        <v>28</v>
      </c>
      <c r="I13" s="21" t="str">
        <f t="shared" si="0"/>
        <v>专项能力证书</v>
      </c>
      <c r="J13" s="21" t="s">
        <v>58</v>
      </c>
      <c r="K13" s="21" t="str">
        <f>IF([1]培训花名册!F12="","",VLOOKUP([1]培训花名册!E12,[1]培训花名册!E:R,13,0))</f>
        <v>合格</v>
      </c>
      <c r="L13" s="26" t="s">
        <v>48</v>
      </c>
      <c r="M13" s="21">
        <f>IF([1]培训花名册!F12="","",VLOOKUP([1]培训花名册!F12,[1]培训花名册!F:R,13,0))</f>
        <v>720</v>
      </c>
      <c r="N13" s="21" t="str">
        <f>IF([1]培训花名册!S12="","",[1]培训花名册!S12)</f>
        <v/>
      </c>
      <c r="O13" s="21"/>
    </row>
    <row r="14" s="14" customFormat="1" ht="25" customHeight="1" spans="1:15">
      <c r="A14" s="21">
        <v>10</v>
      </c>
      <c r="B14" s="21" t="str">
        <f>IF([1]培训花名册!F13="","",VLOOKUP([1]培训花名册!E13,[1]培训花名册!E:R,2,0))</f>
        <v>陈静</v>
      </c>
      <c r="C14" s="21" t="str">
        <f>IF([1]培训花名册!F13="","",VLOOKUP([1]培训花名册!E13,[1]培训花名册!E:R,3,0))</f>
        <v>女</v>
      </c>
      <c r="D14" s="21" t="str">
        <f>IF([1]培训花名册!F13="","",VLOOKUP([1]培训花名册!E13,[1]培训花名册!E:R,4,0))</f>
        <v>35</v>
      </c>
      <c r="E14" s="21" t="s">
        <v>59</v>
      </c>
      <c r="F14" s="22" t="s">
        <v>60</v>
      </c>
      <c r="G14" s="22" t="s">
        <v>61</v>
      </c>
      <c r="H14" s="22" t="s">
        <v>33</v>
      </c>
      <c r="I14" s="21" t="str">
        <f t="shared" si="0"/>
        <v>专项能力证书</v>
      </c>
      <c r="J14" s="21" t="s">
        <v>62</v>
      </c>
      <c r="K14" s="21" t="str">
        <f>IF([1]培训花名册!F13="","",VLOOKUP([1]培训花名册!E13,[1]培训花名册!E:R,13,0))</f>
        <v>合格</v>
      </c>
      <c r="L14" s="26">
        <v>165</v>
      </c>
      <c r="M14" s="21">
        <f>IF([1]培训花名册!F13="","",VLOOKUP([1]培训花名册!F13,[1]培训花名册!F:R,13,0))</f>
        <v>720</v>
      </c>
      <c r="N14" s="21">
        <f>IF([1]培训花名册!S13="","",[1]培训花名册!S13)</f>
        <v>700</v>
      </c>
      <c r="O14" s="21"/>
    </row>
    <row r="15" s="14" customFormat="1" ht="25" customHeight="1" spans="1:15">
      <c r="A15" s="21">
        <v>11</v>
      </c>
      <c r="B15" s="21" t="str">
        <f>IF([1]培训花名册!F14="","",VLOOKUP([1]培训花名册!E14,[1]培训花名册!E:R,2,0))</f>
        <v>包丽娟</v>
      </c>
      <c r="C15" s="21" t="str">
        <f>IF([1]培训花名册!F14="","",VLOOKUP([1]培训花名册!E14,[1]培训花名册!E:R,3,0))</f>
        <v>女</v>
      </c>
      <c r="D15" s="21" t="str">
        <f>IF([1]培训花名册!F14="","",VLOOKUP([1]培训花名册!E14,[1]培训花名册!E:R,4,0))</f>
        <v>29</v>
      </c>
      <c r="E15" s="21" t="s">
        <v>63</v>
      </c>
      <c r="F15" s="22" t="s">
        <v>26</v>
      </c>
      <c r="G15" s="22" t="s">
        <v>64</v>
      </c>
      <c r="H15" s="22" t="s">
        <v>28</v>
      </c>
      <c r="I15" s="21" t="str">
        <f t="shared" si="0"/>
        <v>专项能力证书</v>
      </c>
      <c r="J15" s="21" t="s">
        <v>65</v>
      </c>
      <c r="K15" s="21" t="str">
        <f>IF([1]培训花名册!F14="","",VLOOKUP([1]培训花名册!E14,[1]培训花名册!E:R,13,0))</f>
        <v>合格</v>
      </c>
      <c r="L15" s="26" t="s">
        <v>48</v>
      </c>
      <c r="M15" s="21">
        <f>IF([1]培训花名册!F14="","",VLOOKUP([1]培训花名册!F14,[1]培训花名册!F:R,13,0))</f>
        <v>720</v>
      </c>
      <c r="N15" s="21" t="str">
        <f>IF([1]培训花名册!S14="","",[1]培训花名册!S14)</f>
        <v/>
      </c>
      <c r="O15" s="21"/>
    </row>
    <row r="16" s="14" customFormat="1" ht="25" customHeight="1" spans="1:15">
      <c r="A16" s="21">
        <v>12</v>
      </c>
      <c r="B16" s="21" t="str">
        <f>IF([1]培训花名册!F15="","",VLOOKUP([1]培训花名册!E15,[1]培训花名册!E:R,2,0))</f>
        <v>陶青春</v>
      </c>
      <c r="C16" s="21" t="str">
        <f>IF([1]培训花名册!F15="","",VLOOKUP([1]培训花名册!E15,[1]培训花名册!E:R,3,0))</f>
        <v>女</v>
      </c>
      <c r="D16" s="21" t="str">
        <f>IF([1]培训花名册!F15="","",VLOOKUP([1]培训花名册!E15,[1]培训花名册!E:R,4,0))</f>
        <v>38</v>
      </c>
      <c r="E16" s="21" t="s">
        <v>25</v>
      </c>
      <c r="F16" s="22" t="s">
        <v>26</v>
      </c>
      <c r="G16" s="22" t="s">
        <v>66</v>
      </c>
      <c r="H16" s="22" t="s">
        <v>28</v>
      </c>
      <c r="I16" s="21" t="str">
        <f t="shared" si="0"/>
        <v>专项能力证书</v>
      </c>
      <c r="J16" s="21" t="s">
        <v>67</v>
      </c>
      <c r="K16" s="21" t="str">
        <f>IF([1]培训花名册!F15="","",VLOOKUP([1]培训花名册!E15,[1]培训花名册!E:R,13,0))</f>
        <v>合格</v>
      </c>
      <c r="L16" s="26" t="s">
        <v>48</v>
      </c>
      <c r="M16" s="21">
        <f>IF([1]培训花名册!F15="","",VLOOKUP([1]培训花名册!F15,[1]培训花名册!F:R,13,0))</f>
        <v>720</v>
      </c>
      <c r="N16" s="21" t="str">
        <f>IF([1]培训花名册!S15="","",[1]培训花名册!S15)</f>
        <v/>
      </c>
      <c r="O16" s="21"/>
    </row>
    <row r="17" s="14" customFormat="1" ht="25" customHeight="1" spans="1:15">
      <c r="A17" s="21">
        <v>13</v>
      </c>
      <c r="B17" s="21" t="str">
        <f>IF([1]培训花名册!F16="","",VLOOKUP([1]培训花名册!E16,[1]培训花名册!E:R,2,0))</f>
        <v>陈祁</v>
      </c>
      <c r="C17" s="21" t="str">
        <f>IF([1]培训花名册!F16="","",VLOOKUP([1]培训花名册!E16,[1]培训花名册!E:R,3,0))</f>
        <v>女</v>
      </c>
      <c r="D17" s="21" t="str">
        <f>IF([1]培训花名册!F16="","",VLOOKUP([1]培训花名册!E16,[1]培训花名册!E:R,4,0))</f>
        <v>35</v>
      </c>
      <c r="E17" s="21" t="s">
        <v>68</v>
      </c>
      <c r="F17" s="22" t="s">
        <v>69</v>
      </c>
      <c r="G17" s="22" t="s">
        <v>27</v>
      </c>
      <c r="H17" s="22" t="s">
        <v>55</v>
      </c>
      <c r="I17" s="21" t="str">
        <f t="shared" si="0"/>
        <v>专项能力证书</v>
      </c>
      <c r="J17" s="21" t="s">
        <v>70</v>
      </c>
      <c r="K17" s="21" t="str">
        <f>IF([1]培训花名册!F16="","",VLOOKUP([1]培训花名册!E16,[1]培训花名册!E:R,13,0))</f>
        <v>合格</v>
      </c>
      <c r="L17" s="26">
        <v>165</v>
      </c>
      <c r="M17" s="21">
        <f>IF([1]培训花名册!F16="","",VLOOKUP([1]培训花名册!F16,[1]培训花名册!F:R,13,0))</f>
        <v>720</v>
      </c>
      <c r="N17" s="21" t="str">
        <f>IF([1]培训花名册!S16="","",[1]培训花名册!S16)</f>
        <v/>
      </c>
      <c r="O17" s="21"/>
    </row>
    <row r="18" s="14" customFormat="1" ht="25" customHeight="1" spans="1:15">
      <c r="A18" s="21">
        <v>14</v>
      </c>
      <c r="B18" s="21" t="str">
        <f>IF([1]培训花名册!F17="","",VLOOKUP([1]培训花名册!E17,[1]培训花名册!E:R,2,0))</f>
        <v>任秀泉</v>
      </c>
      <c r="C18" s="21" t="str">
        <f>IF([1]培训花名册!F17="","",VLOOKUP([1]培训花名册!E17,[1]培训花名册!E:R,3,0))</f>
        <v>女</v>
      </c>
      <c r="D18" s="21" t="str">
        <f>IF([1]培训花名册!F17="","",VLOOKUP([1]培训花名册!E17,[1]培训花名册!E:R,4,0))</f>
        <v>47</v>
      </c>
      <c r="E18" s="21" t="s">
        <v>71</v>
      </c>
      <c r="F18" s="22" t="s">
        <v>36</v>
      </c>
      <c r="G18" s="22" t="s">
        <v>27</v>
      </c>
      <c r="H18" s="22" t="s">
        <v>55</v>
      </c>
      <c r="I18" s="21" t="str">
        <f t="shared" si="0"/>
        <v>专项能力证书</v>
      </c>
      <c r="J18" s="21" t="s">
        <v>72</v>
      </c>
      <c r="K18" s="21" t="str">
        <f>IF([1]培训花名册!F17="","",VLOOKUP([1]培训花名册!E17,[1]培训花名册!E:R,13,0))</f>
        <v>合格</v>
      </c>
      <c r="L18" s="26">
        <v>165</v>
      </c>
      <c r="M18" s="21">
        <f>IF([1]培训花名册!F17="","",VLOOKUP([1]培训花名册!F17,[1]培训花名册!F:R,13,0))</f>
        <v>720</v>
      </c>
      <c r="N18" s="21" t="str">
        <f>IF([1]培训花名册!S17="","",[1]培训花名册!S17)</f>
        <v/>
      </c>
      <c r="O18" s="21"/>
    </row>
    <row r="19" s="14" customFormat="1" ht="25" customHeight="1" spans="1:15">
      <c r="A19" s="21">
        <v>15</v>
      </c>
      <c r="B19" s="21" t="str">
        <f>IF([1]培训花名册!F18="","",VLOOKUP([1]培训花名册!E18,[1]培训花名册!E:R,2,0))</f>
        <v>赵影</v>
      </c>
      <c r="C19" s="21" t="str">
        <f>IF([1]培训花名册!F18="","",VLOOKUP([1]培训花名册!E18,[1]培训花名册!E:R,3,0))</f>
        <v>女</v>
      </c>
      <c r="D19" s="21" t="str">
        <f>IF([1]培训花名册!F18="","",VLOOKUP([1]培训花名册!E18,[1]培训花名册!E:R,4,0))</f>
        <v>49</v>
      </c>
      <c r="E19" s="21" t="s">
        <v>73</v>
      </c>
      <c r="F19" s="22" t="s">
        <v>26</v>
      </c>
      <c r="G19" s="22" t="s">
        <v>74</v>
      </c>
      <c r="H19" s="22" t="s">
        <v>28</v>
      </c>
      <c r="I19" s="21" t="str">
        <f t="shared" si="0"/>
        <v>专项能力证书</v>
      </c>
      <c r="J19" s="21" t="s">
        <v>75</v>
      </c>
      <c r="K19" s="21" t="str">
        <f>IF([1]培训花名册!F18="","",VLOOKUP([1]培训花名册!E18,[1]培训花名册!E:R,13,0))</f>
        <v>合格</v>
      </c>
      <c r="L19" s="26" t="s">
        <v>48</v>
      </c>
      <c r="M19" s="21">
        <f>IF([1]培训花名册!F18="","",VLOOKUP([1]培训花名册!F18,[1]培训花名册!F:R,13,0))</f>
        <v>720</v>
      </c>
      <c r="N19" s="21" t="str">
        <f>IF([1]培训花名册!S18="","",[1]培训花名册!S18)</f>
        <v/>
      </c>
      <c r="O19" s="21"/>
    </row>
    <row r="20" s="14" customFormat="1" ht="25" customHeight="1" spans="1:15">
      <c r="A20" s="21">
        <v>16</v>
      </c>
      <c r="B20" s="21" t="str">
        <f>IF([1]培训花名册!F19="","",VLOOKUP([1]培训花名册!E19,[1]培训花名册!E:R,2,0))</f>
        <v>张洪昌</v>
      </c>
      <c r="C20" s="21" t="str">
        <f>IF([1]培训花名册!F19="","",VLOOKUP([1]培训花名册!E19,[1]培训花名册!E:R,3,0))</f>
        <v>男</v>
      </c>
      <c r="D20" s="21" t="str">
        <f>IF([1]培训花名册!F19="","",VLOOKUP([1]培训花名册!E19,[1]培训花名册!E:R,4,0))</f>
        <v>58</v>
      </c>
      <c r="E20" s="21" t="s">
        <v>76</v>
      </c>
      <c r="F20" s="22" t="s">
        <v>36</v>
      </c>
      <c r="G20" s="22" t="s">
        <v>77</v>
      </c>
      <c r="H20" s="22" t="s">
        <v>33</v>
      </c>
      <c r="I20" s="21" t="str">
        <f t="shared" si="0"/>
        <v>专项能力证书</v>
      </c>
      <c r="J20" s="21" t="s">
        <v>78</v>
      </c>
      <c r="K20" s="21" t="str">
        <f>IF([1]培训花名册!F19="","",VLOOKUP([1]培训花名册!E19,[1]培训花名册!E:R,13,0))</f>
        <v>合格</v>
      </c>
      <c r="L20" s="26">
        <v>165</v>
      </c>
      <c r="M20" s="21">
        <f>IF([1]培训花名册!F19="","",VLOOKUP([1]培训花名册!F19,[1]培训花名册!F:R,13,0))</f>
        <v>720</v>
      </c>
      <c r="N20" s="21">
        <f>IF([1]培训花名册!S19="","",[1]培训花名册!S19)</f>
        <v>700</v>
      </c>
      <c r="O20" s="21"/>
    </row>
    <row r="21" s="14" customFormat="1" ht="25" customHeight="1" spans="1:15">
      <c r="A21" s="21">
        <v>17</v>
      </c>
      <c r="B21" s="22" t="s">
        <v>79</v>
      </c>
      <c r="C21" s="21" t="s">
        <v>80</v>
      </c>
      <c r="D21" s="21">
        <v>47</v>
      </c>
      <c r="E21" s="23" t="s">
        <v>81</v>
      </c>
      <c r="F21" s="22" t="s">
        <v>26</v>
      </c>
      <c r="G21" s="22" t="s">
        <v>82</v>
      </c>
      <c r="H21" s="22" t="s">
        <v>41</v>
      </c>
      <c r="I21" s="21" t="str">
        <f t="shared" si="0"/>
        <v>专项能力证书</v>
      </c>
      <c r="J21" s="27" t="s">
        <v>83</v>
      </c>
      <c r="K21" s="21" t="s">
        <v>84</v>
      </c>
      <c r="L21" s="26">
        <v>165</v>
      </c>
      <c r="M21" s="21">
        <f>IF([1]培训花名册!F20="","",VLOOKUP([1]培训花名册!F20,[1]培训花名册!F:R,13,0))</f>
        <v>720</v>
      </c>
      <c r="N21" s="21">
        <f>IF([1]培训花名册!S20="","",[1]培训花名册!S20)</f>
        <v>700</v>
      </c>
      <c r="O21" s="21"/>
    </row>
    <row r="22" s="14" customFormat="1" ht="25" customHeight="1" spans="1:15">
      <c r="A22" s="21">
        <v>18</v>
      </c>
      <c r="B22" s="21" t="s">
        <v>85</v>
      </c>
      <c r="C22" s="21" t="s">
        <v>86</v>
      </c>
      <c r="D22" s="21">
        <v>51</v>
      </c>
      <c r="E22" s="21" t="s">
        <v>87</v>
      </c>
      <c r="F22" s="22" t="s">
        <v>36</v>
      </c>
      <c r="G22" s="22" t="s">
        <v>44</v>
      </c>
      <c r="H22" s="22" t="s">
        <v>33</v>
      </c>
      <c r="I22" s="21" t="str">
        <f t="shared" si="0"/>
        <v>专项能力证书</v>
      </c>
      <c r="J22" s="21" t="s">
        <v>45</v>
      </c>
      <c r="K22" s="21" t="s">
        <v>84</v>
      </c>
      <c r="L22" s="26"/>
      <c r="M22" s="21">
        <f>IF([1]培训花名册!F21="","",VLOOKUP([1]培训花名册!F21,[1]培训花名册!F:R,13,0))</f>
        <v>720</v>
      </c>
      <c r="N22" s="21">
        <f>IF([1]培训花名册!S21="","",[1]培训花名册!S21)</f>
        <v>700</v>
      </c>
      <c r="O22" s="21"/>
    </row>
    <row r="23" s="14" customFormat="1" ht="25" customHeight="1" spans="1:15">
      <c r="A23" s="21">
        <v>19</v>
      </c>
      <c r="B23" s="21" t="str">
        <f>IF([1]培训花名册!F22="","",VLOOKUP([1]培训花名册!E22,[1]培训花名册!E:R,2,0))</f>
        <v>武雪梅</v>
      </c>
      <c r="C23" s="21" t="str">
        <f>IF([1]培训花名册!F22="","",VLOOKUP([1]培训花名册!E22,[1]培训花名册!E:R,3,0))</f>
        <v>女</v>
      </c>
      <c r="D23" s="21" t="str">
        <f>IF([1]培训花名册!F22="","",VLOOKUP([1]培训花名册!E22,[1]培训花名册!E:R,4,0))</f>
        <v>42</v>
      </c>
      <c r="E23" s="21" t="s">
        <v>59</v>
      </c>
      <c r="F23" s="22" t="s">
        <v>36</v>
      </c>
      <c r="G23" s="22" t="s">
        <v>88</v>
      </c>
      <c r="H23" s="22" t="s">
        <v>33</v>
      </c>
      <c r="I23" s="21" t="str">
        <f t="shared" si="0"/>
        <v>专项能力证书</v>
      </c>
      <c r="J23" s="21" t="s">
        <v>89</v>
      </c>
      <c r="K23" s="21" t="s">
        <v>84</v>
      </c>
      <c r="L23" s="26" t="s">
        <v>48</v>
      </c>
      <c r="M23" s="21">
        <f>IF([1]培训花名册!F22="","",VLOOKUP([1]培训花名册!F22,[1]培训花名册!F:R,13,0))</f>
        <v>720</v>
      </c>
      <c r="N23" s="21">
        <f>IF([1]培训花名册!S22="","",[1]培训花名册!S22)</f>
        <v>700</v>
      </c>
      <c r="O23" s="21"/>
    </row>
    <row r="24" s="14" customFormat="1" ht="25" customHeight="1" spans="1:15">
      <c r="A24" s="21">
        <v>20</v>
      </c>
      <c r="B24" s="21" t="str">
        <f>IF([1]培训花名册!F23="","",VLOOKUP([1]培训花名册!E23,[1]培训花名册!E:R,2,0))</f>
        <v>辛天平</v>
      </c>
      <c r="C24" s="21" t="str">
        <f>IF([1]培训花名册!F23="","",VLOOKUP([1]培训花名册!E23,[1]培训花名册!E:R,3,0))</f>
        <v>男</v>
      </c>
      <c r="D24" s="21" t="str">
        <f>IF([1]培训花名册!F23="","",VLOOKUP([1]培训花名册!E23,[1]培训花名册!E:R,4,0))</f>
        <v>38</v>
      </c>
      <c r="E24" s="21" t="s">
        <v>90</v>
      </c>
      <c r="F24" s="22" t="s">
        <v>26</v>
      </c>
      <c r="G24" s="22" t="s">
        <v>27</v>
      </c>
      <c r="H24" s="22" t="s">
        <v>55</v>
      </c>
      <c r="I24" s="21" t="str">
        <f t="shared" si="0"/>
        <v>专项能力证书</v>
      </c>
      <c r="J24" s="21" t="s">
        <v>91</v>
      </c>
      <c r="K24" s="21" t="str">
        <f>IF([1]培训花名册!F23="","",VLOOKUP([1]培训花名册!E23,[1]培训花名册!E:R,13,0))</f>
        <v>合格</v>
      </c>
      <c r="L24" s="26">
        <v>165</v>
      </c>
      <c r="M24" s="21">
        <f>IF([1]培训花名册!F23="","",VLOOKUP([1]培训花名册!F23,[1]培训花名册!F:R,13,0))</f>
        <v>720</v>
      </c>
      <c r="N24" s="21" t="str">
        <f>IF([1]培训花名册!S23="","",[1]培训花名册!S23)</f>
        <v/>
      </c>
      <c r="O24" s="21"/>
    </row>
    <row r="25" s="14" customFormat="1" ht="25" customHeight="1" spans="1:15">
      <c r="A25" s="21">
        <v>21</v>
      </c>
      <c r="B25" s="21" t="str">
        <f>IF([1]培训花名册!F24="","",VLOOKUP([1]培训花名册!E24,[1]培训花名册!E:R,2,0))</f>
        <v>宫秀艳</v>
      </c>
      <c r="C25" s="21" t="str">
        <f>IF([1]培训花名册!F24="","",VLOOKUP([1]培训花名册!E24,[1]培训花名册!E:R,3,0))</f>
        <v>女</v>
      </c>
      <c r="D25" s="21" t="str">
        <f>IF([1]培训花名册!F24="","",VLOOKUP([1]培训花名册!E24,[1]培训花名册!E:R,4,0))</f>
        <v>48</v>
      </c>
      <c r="E25" s="21" t="s">
        <v>25</v>
      </c>
      <c r="F25" s="22" t="s">
        <v>69</v>
      </c>
      <c r="G25" s="22" t="s">
        <v>92</v>
      </c>
      <c r="H25" s="22" t="s">
        <v>33</v>
      </c>
      <c r="I25" s="21" t="str">
        <f t="shared" si="0"/>
        <v>专项能力证书</v>
      </c>
      <c r="J25" s="21" t="s">
        <v>93</v>
      </c>
      <c r="K25" s="21" t="str">
        <f>IF([1]培训花名册!F24="","",VLOOKUP([1]培训花名册!E24,[1]培训花名册!E:R,13,0))</f>
        <v>合格</v>
      </c>
      <c r="L25" s="26">
        <v>165</v>
      </c>
      <c r="M25" s="21">
        <f>IF([1]培训花名册!F24="","",VLOOKUP([1]培训花名册!F24,[1]培训花名册!F:R,13,0))</f>
        <v>720</v>
      </c>
      <c r="N25" s="21">
        <f>IF([1]培训花名册!S24="","",[1]培训花名册!S24)</f>
        <v>700</v>
      </c>
      <c r="O25" s="21"/>
    </row>
    <row r="26" s="14" customFormat="1" ht="25" customHeight="1" spans="1:15">
      <c r="A26" s="21">
        <v>22</v>
      </c>
      <c r="B26" s="21" t="str">
        <f>IF([1]培训花名册!F25="","",VLOOKUP([1]培训花名册!E25,[1]培训花名册!E:R,2,0))</f>
        <v>白桂芳</v>
      </c>
      <c r="C26" s="21" t="str">
        <f>IF([1]培训花名册!F25="","",VLOOKUP([1]培训花名册!E25,[1]培训花名册!E:R,3,0))</f>
        <v>女</v>
      </c>
      <c r="D26" s="21" t="str">
        <f>IF([1]培训花名册!F25="","",VLOOKUP([1]培训花名册!E25,[1]培训花名册!E:R,4,0))</f>
        <v>49</v>
      </c>
      <c r="E26" s="21" t="s">
        <v>94</v>
      </c>
      <c r="F26" s="22" t="s">
        <v>50</v>
      </c>
      <c r="G26" s="22" t="s">
        <v>95</v>
      </c>
      <c r="H26" s="22" t="s">
        <v>41</v>
      </c>
      <c r="I26" s="21" t="str">
        <f t="shared" si="0"/>
        <v>专项能力证书</v>
      </c>
      <c r="J26" s="21" t="s">
        <v>96</v>
      </c>
      <c r="K26" s="21" t="str">
        <f>IF([1]培训花名册!F25="","",VLOOKUP([1]培训花名册!E25,[1]培训花名册!E:R,13,0))</f>
        <v>合格</v>
      </c>
      <c r="L26" s="26"/>
      <c r="M26" s="21">
        <f>IF([1]培训花名册!F25="","",VLOOKUP([1]培训花名册!F25,[1]培训花名册!F:R,13,0))</f>
        <v>720</v>
      </c>
      <c r="N26" s="21">
        <f>IF([1]培训花名册!S25="","",[1]培训花名册!S25)</f>
        <v>700</v>
      </c>
      <c r="O26" s="21"/>
    </row>
    <row r="27" s="14" customFormat="1" ht="25" customHeight="1" spans="1:15">
      <c r="A27" s="21">
        <v>23</v>
      </c>
      <c r="B27" s="21" t="str">
        <f>IF([1]培训花名册!F26="","",VLOOKUP([1]培训花名册!E26,[1]培训花名册!E:R,2,0))</f>
        <v>孙明华</v>
      </c>
      <c r="C27" s="21" t="str">
        <f>IF([1]培训花名册!F26="","",VLOOKUP([1]培训花名册!E26,[1]培训花名册!E:R,3,0))</f>
        <v>男</v>
      </c>
      <c r="D27" s="21" t="str">
        <f>IF([1]培训花名册!F26="","",VLOOKUP([1]培训花名册!E26,[1]培训花名册!E:R,4,0))</f>
        <v>56</v>
      </c>
      <c r="E27" s="21" t="s">
        <v>97</v>
      </c>
      <c r="F27" s="22" t="s">
        <v>36</v>
      </c>
      <c r="G27" s="22" t="s">
        <v>98</v>
      </c>
      <c r="H27" s="22" t="s">
        <v>33</v>
      </c>
      <c r="I27" s="21" t="str">
        <f t="shared" si="0"/>
        <v>专项能力证书</v>
      </c>
      <c r="J27" s="21" t="s">
        <v>99</v>
      </c>
      <c r="K27" s="21" t="str">
        <f>IF([1]培训花名册!F26="","",VLOOKUP([1]培训花名册!E26,[1]培训花名册!E:R,13,0))</f>
        <v>合格</v>
      </c>
      <c r="L27" s="26" t="s">
        <v>48</v>
      </c>
      <c r="M27" s="21">
        <f>IF([1]培训花名册!F26="","",VLOOKUP([1]培训花名册!F26,[1]培训花名册!F:R,13,0))</f>
        <v>720</v>
      </c>
      <c r="N27" s="21">
        <f>IF([1]培训花名册!S26="","",[1]培训花名册!S26)</f>
        <v>700</v>
      </c>
      <c r="O27" s="21"/>
    </row>
    <row r="28" s="14" customFormat="1" ht="25" customHeight="1" spans="1:15">
      <c r="A28" s="21">
        <v>24</v>
      </c>
      <c r="B28" s="21" t="str">
        <f>IF([1]培训花名册!F27="","",VLOOKUP([1]培训花名册!E27,[1]培训花名册!E:R,2,0))</f>
        <v>王春兰</v>
      </c>
      <c r="C28" s="21" t="str">
        <f>IF([1]培训花名册!F27="","",VLOOKUP([1]培训花名册!E27,[1]培训花名册!E:R,3,0))</f>
        <v>女</v>
      </c>
      <c r="D28" s="21" t="str">
        <f>IF([1]培训花名册!F27="","",VLOOKUP([1]培训花名册!E27,[1]培训花名册!E:R,4,0))</f>
        <v>37</v>
      </c>
      <c r="E28" s="21" t="s">
        <v>94</v>
      </c>
      <c r="F28" s="22" t="s">
        <v>26</v>
      </c>
      <c r="G28" s="22" t="s">
        <v>100</v>
      </c>
      <c r="H28" s="22" t="s">
        <v>28</v>
      </c>
      <c r="I28" s="21" t="str">
        <f t="shared" si="0"/>
        <v>专项能力证书</v>
      </c>
      <c r="J28" s="21" t="s">
        <v>101</v>
      </c>
      <c r="K28" s="21" t="str">
        <f>IF([1]培训花名册!F27="","",VLOOKUP([1]培训花名册!E27,[1]培训花名册!E:R,13,0))</f>
        <v>合格</v>
      </c>
      <c r="L28" s="26"/>
      <c r="M28" s="21">
        <f>IF([1]培训花名册!F27="","",VLOOKUP([1]培训花名册!F27,[1]培训花名册!F:R,13,0))</f>
        <v>720</v>
      </c>
      <c r="N28" s="21" t="str">
        <f>IF([1]培训花名册!S27="","",[1]培训花名册!S27)</f>
        <v/>
      </c>
      <c r="O28" s="21"/>
    </row>
    <row r="29" s="14" customFormat="1" ht="25" customHeight="1" spans="1:15">
      <c r="A29" s="21">
        <v>25</v>
      </c>
      <c r="B29" s="21" t="str">
        <f>IF([1]培训花名册!F28="","",VLOOKUP([1]培训花名册!E28,[1]培训花名册!E:R,2,0))</f>
        <v>张福文</v>
      </c>
      <c r="C29" s="21" t="str">
        <f>IF([1]培训花名册!F28="","",VLOOKUP([1]培训花名册!E28,[1]培训花名册!E:R,3,0))</f>
        <v>男</v>
      </c>
      <c r="D29" s="21" t="str">
        <f>IF([1]培训花名册!F28="","",VLOOKUP([1]培训花名册!E28,[1]培训花名册!E:R,4,0))</f>
        <v>58</v>
      </c>
      <c r="E29" s="21" t="s">
        <v>102</v>
      </c>
      <c r="F29" s="22" t="s">
        <v>26</v>
      </c>
      <c r="G29" s="22" t="s">
        <v>103</v>
      </c>
      <c r="H29" s="22" t="s">
        <v>28</v>
      </c>
      <c r="I29" s="21" t="str">
        <f t="shared" si="0"/>
        <v>专项能力证书</v>
      </c>
      <c r="J29" s="21" t="s">
        <v>104</v>
      </c>
      <c r="K29" s="21" t="str">
        <f>IF([1]培训花名册!F28="","",VLOOKUP([1]培训花名册!E28,[1]培训花名册!E:R,13,0))</f>
        <v>合格</v>
      </c>
      <c r="L29" s="26">
        <v>165</v>
      </c>
      <c r="M29" s="21">
        <f>IF([1]培训花名册!F28="","",VLOOKUP([1]培训花名册!F28,[1]培训花名册!F:R,13,0))</f>
        <v>720</v>
      </c>
      <c r="N29" s="21" t="str">
        <f>IF([1]培训花名册!S28="","",[1]培训花名册!S28)</f>
        <v/>
      </c>
      <c r="O29" s="21"/>
    </row>
    <row r="30" s="14" customFormat="1" ht="25" customHeight="1" spans="1:15">
      <c r="A30" s="21">
        <v>26</v>
      </c>
      <c r="B30" s="21" t="str">
        <f>IF([1]培训花名册!F29="","",VLOOKUP([1]培训花名册!E29,[1]培训花名册!E:R,2,0))</f>
        <v>王振付</v>
      </c>
      <c r="C30" s="21" t="str">
        <f>IF([1]培训花名册!F29="","",VLOOKUP([1]培训花名册!E29,[1]培训花名册!E:R,3,0))</f>
        <v>男</v>
      </c>
      <c r="D30" s="21" t="str">
        <f>IF([1]培训花名册!F29="","",VLOOKUP([1]培训花名册!E29,[1]培训花名册!E:R,4,0))</f>
        <v>55</v>
      </c>
      <c r="E30" s="21" t="s">
        <v>105</v>
      </c>
      <c r="F30" s="22" t="s">
        <v>26</v>
      </c>
      <c r="G30" s="22" t="s">
        <v>106</v>
      </c>
      <c r="H30" s="22" t="s">
        <v>28</v>
      </c>
      <c r="I30" s="21" t="str">
        <f t="shared" si="0"/>
        <v>专项能力证书</v>
      </c>
      <c r="J30" s="21" t="s">
        <v>107</v>
      </c>
      <c r="K30" s="21" t="str">
        <f>IF([1]培训花名册!F29="","",VLOOKUP([1]培训花名册!E29,[1]培训花名册!E:R,13,0))</f>
        <v>合格</v>
      </c>
      <c r="L30" s="26">
        <v>165</v>
      </c>
      <c r="M30" s="21">
        <f>IF([1]培训花名册!F29="","",VLOOKUP([1]培训花名册!F29,[1]培训花名册!F:R,13,0))</f>
        <v>720</v>
      </c>
      <c r="N30" s="21" t="str">
        <f>IF([1]培训花名册!S29="","",[1]培训花名册!S29)</f>
        <v/>
      </c>
      <c r="O30" s="21"/>
    </row>
    <row r="31" s="14" customFormat="1" ht="25" customHeight="1" spans="1:15">
      <c r="A31" s="21">
        <v>27</v>
      </c>
      <c r="B31" s="21" t="str">
        <f>IF([1]培训花名册!F30="","",VLOOKUP([1]培训花名册!E30,[1]培训花名册!E:R,2,0))</f>
        <v>袁晓东</v>
      </c>
      <c r="C31" s="21" t="str">
        <f>IF([1]培训花名册!F30="","",VLOOKUP([1]培训花名册!E30,[1]培训花名册!E:R,3,0))</f>
        <v>男</v>
      </c>
      <c r="D31" s="21" t="str">
        <f>IF([1]培训花名册!F30="","",VLOOKUP([1]培训花名册!E30,[1]培训花名册!E:R,4,0))</f>
        <v>26</v>
      </c>
      <c r="E31" s="21" t="s">
        <v>108</v>
      </c>
      <c r="F31" s="22" t="s">
        <v>50</v>
      </c>
      <c r="G31" s="22" t="s">
        <v>95</v>
      </c>
      <c r="H31" s="22" t="s">
        <v>41</v>
      </c>
      <c r="I31" s="21" t="str">
        <f t="shared" si="0"/>
        <v>专项能力证书</v>
      </c>
      <c r="J31" s="21" t="s">
        <v>109</v>
      </c>
      <c r="K31" s="21" t="str">
        <f>IF([1]培训花名册!F30="","",VLOOKUP([1]培训花名册!E30,[1]培训花名册!E:R,13,0))</f>
        <v>合格</v>
      </c>
      <c r="L31" s="26" t="s">
        <v>48</v>
      </c>
      <c r="M31" s="21">
        <f>IF([1]培训花名册!F30="","",VLOOKUP([1]培训花名册!F30,[1]培训花名册!F:R,13,0))</f>
        <v>720</v>
      </c>
      <c r="N31" s="21">
        <f>IF([1]培训花名册!S30="","",[1]培训花名册!S30)</f>
        <v>700</v>
      </c>
      <c r="O31" s="21"/>
    </row>
    <row r="32" s="14" customFormat="1" ht="25" customHeight="1" spans="1:15">
      <c r="A32" s="21">
        <v>28</v>
      </c>
      <c r="B32" s="21" t="str">
        <f>IF([1]培训花名册!F31="","",VLOOKUP([1]培训花名册!E31,[1]培训花名册!E:R,2,0))</f>
        <v>白玉生</v>
      </c>
      <c r="C32" s="21" t="str">
        <f>IF([1]培训花名册!F31="","",VLOOKUP([1]培训花名册!E31,[1]培训花名册!E:R,3,0))</f>
        <v>女</v>
      </c>
      <c r="D32" s="21" t="str">
        <f>IF([1]培训花名册!F31="","",VLOOKUP([1]培训花名册!E31,[1]培训花名册!E:R,4,0))</f>
        <v>47</v>
      </c>
      <c r="E32" s="21" t="s">
        <v>35</v>
      </c>
      <c r="F32" s="22" t="s">
        <v>26</v>
      </c>
      <c r="G32" s="22" t="s">
        <v>110</v>
      </c>
      <c r="H32" s="22" t="s">
        <v>33</v>
      </c>
      <c r="I32" s="21" t="str">
        <f t="shared" si="0"/>
        <v>专项能力证书</v>
      </c>
      <c r="J32" s="21" t="s">
        <v>111</v>
      </c>
      <c r="K32" s="21" t="str">
        <f>IF([1]培训花名册!F31="","",VLOOKUP([1]培训花名册!E31,[1]培训花名册!E:R,13,0))</f>
        <v>合格</v>
      </c>
      <c r="L32" s="26">
        <v>165</v>
      </c>
      <c r="M32" s="21">
        <f>IF([1]培训花名册!F31="","",VLOOKUP([1]培训花名册!F31,[1]培训花名册!F:R,13,0))</f>
        <v>720</v>
      </c>
      <c r="N32" s="21">
        <f>IF([1]培训花名册!S31="","",[1]培训花名册!S31)</f>
        <v>700</v>
      </c>
      <c r="O32" s="21"/>
    </row>
    <row r="33" s="14" customFormat="1" ht="25" customHeight="1" spans="1:15">
      <c r="A33" s="21">
        <v>29</v>
      </c>
      <c r="B33" s="21" t="str">
        <f>IF([1]培训花名册!F32="","",VLOOKUP([1]培训花名册!E32,[1]培训花名册!E:R,2,0))</f>
        <v>王淑花</v>
      </c>
      <c r="C33" s="21" t="str">
        <f>IF([1]培训花名册!F32="","",VLOOKUP([1]培训花名册!E32,[1]培训花名册!E:R,3,0))</f>
        <v>女</v>
      </c>
      <c r="D33" s="21" t="str">
        <f>IF([1]培训花名册!F32="","",VLOOKUP([1]培训花名册!E32,[1]培训花名册!E:R,4,0))</f>
        <v>51</v>
      </c>
      <c r="E33" s="21" t="s">
        <v>112</v>
      </c>
      <c r="F33" s="22" t="s">
        <v>36</v>
      </c>
      <c r="G33" s="22" t="s">
        <v>113</v>
      </c>
      <c r="H33" s="22" t="s">
        <v>41</v>
      </c>
      <c r="I33" s="21" t="str">
        <f t="shared" si="0"/>
        <v>专项能力证书</v>
      </c>
      <c r="J33" s="21" t="s">
        <v>114</v>
      </c>
      <c r="K33" s="21" t="str">
        <f>IF([1]培训花名册!F32="","",VLOOKUP([1]培训花名册!E32,[1]培训花名册!E:R,13,0))</f>
        <v>合格</v>
      </c>
      <c r="L33" s="26"/>
      <c r="M33" s="21">
        <f>IF([1]培训花名册!F32="","",VLOOKUP([1]培训花名册!F32,[1]培训花名册!F:R,13,0))</f>
        <v>720</v>
      </c>
      <c r="N33" s="21">
        <f>IF([1]培训花名册!S32="","",[1]培训花名册!S32)</f>
        <v>700</v>
      </c>
      <c r="O33" s="21"/>
    </row>
    <row r="34" s="14" customFormat="1" ht="25" customHeight="1" spans="1:15">
      <c r="A34" s="21">
        <v>30</v>
      </c>
      <c r="B34" s="21" t="str">
        <f>IF([1]培训花名册!F33="","",VLOOKUP([1]培训花名册!E33,[1]培训花名册!E:R,2,0))</f>
        <v>王丽娟</v>
      </c>
      <c r="C34" s="21" t="str">
        <f>IF([1]培训花名册!F33="","",VLOOKUP([1]培训花名册!E33,[1]培训花名册!E:R,3,0))</f>
        <v>女</v>
      </c>
      <c r="D34" s="21" t="str">
        <f>IF([1]培训花名册!F33="","",VLOOKUP([1]培训花名册!E33,[1]培训花名册!E:R,4,0))</f>
        <v>40</v>
      </c>
      <c r="E34" s="21" t="s">
        <v>115</v>
      </c>
      <c r="F34" s="22" t="s">
        <v>26</v>
      </c>
      <c r="G34" s="22" t="s">
        <v>54</v>
      </c>
      <c r="H34" s="22" t="s">
        <v>28</v>
      </c>
      <c r="I34" s="21" t="str">
        <f t="shared" si="0"/>
        <v>专项能力证书</v>
      </c>
      <c r="J34" s="21" t="s">
        <v>116</v>
      </c>
      <c r="K34" s="21" t="str">
        <f>IF([1]培训花名册!F33="","",VLOOKUP([1]培训花名册!E33,[1]培训花名册!E:R,13,0))</f>
        <v>合格</v>
      </c>
      <c r="L34" s="26">
        <v>165</v>
      </c>
      <c r="M34" s="21">
        <f>IF([1]培训花名册!F33="","",VLOOKUP([1]培训花名册!F33,[1]培训花名册!F:R,13,0))</f>
        <v>720</v>
      </c>
      <c r="N34" s="21" t="str">
        <f>IF([1]培训花名册!S33="","",[1]培训花名册!S33)</f>
        <v/>
      </c>
      <c r="O34" s="21"/>
    </row>
    <row r="35" s="14" customFormat="1" ht="25" customHeight="1" spans="1:15">
      <c r="A35" s="21">
        <v>31</v>
      </c>
      <c r="B35" s="21" t="str">
        <f>IF([1]培训花名册!F34="","",VLOOKUP([1]培训花名册!E34,[1]培训花名册!E:R,2,0))</f>
        <v>田洪涛</v>
      </c>
      <c r="C35" s="21" t="str">
        <f>IF([1]培训花名册!F34="","",VLOOKUP([1]培训花名册!E34,[1]培训花名册!E:R,3,0))</f>
        <v>男</v>
      </c>
      <c r="D35" s="21" t="str">
        <f>IF([1]培训花名册!F34="","",VLOOKUP([1]培训花名册!E34,[1]培训花名册!E:R,4,0))</f>
        <v>44</v>
      </c>
      <c r="E35" s="21" t="s">
        <v>102</v>
      </c>
      <c r="F35" s="22" t="s">
        <v>36</v>
      </c>
      <c r="G35" s="22" t="s">
        <v>54</v>
      </c>
      <c r="H35" s="22" t="s">
        <v>55</v>
      </c>
      <c r="I35" s="21" t="str">
        <f t="shared" si="0"/>
        <v>专项能力证书</v>
      </c>
      <c r="J35" s="21" t="s">
        <v>117</v>
      </c>
      <c r="K35" s="21" t="str">
        <f>IF([1]培训花名册!F34="","",VLOOKUP([1]培训花名册!E34,[1]培训花名册!E:R,13,0))</f>
        <v>合格</v>
      </c>
      <c r="L35" s="26">
        <v>165</v>
      </c>
      <c r="M35" s="21">
        <f>IF([1]培训花名册!F34="","",VLOOKUP([1]培训花名册!F34,[1]培训花名册!F:R,13,0))</f>
        <v>720</v>
      </c>
      <c r="N35" s="21" t="str">
        <f>IF([1]培训花名册!S34="","",[1]培训花名册!S34)</f>
        <v/>
      </c>
      <c r="O35" s="21"/>
    </row>
    <row r="36" s="14" customFormat="1" ht="25" customHeight="1" spans="1:15">
      <c r="A36" s="21">
        <v>32</v>
      </c>
      <c r="B36" s="21" t="str">
        <f>IF([1]培训花名册!F35="","",VLOOKUP([1]培训花名册!E35,[1]培训花名册!E:R,2,0))</f>
        <v>毕美玲</v>
      </c>
      <c r="C36" s="21" t="str">
        <f>IF([1]培训花名册!F35="","",VLOOKUP([1]培训花名册!E35,[1]培训花名册!E:R,3,0))</f>
        <v>女</v>
      </c>
      <c r="D36" s="21" t="str">
        <f>IF([1]培训花名册!F35="","",VLOOKUP([1]培训花名册!E35,[1]培训花名册!E:R,4,0))</f>
        <v>31</v>
      </c>
      <c r="E36" s="21" t="s">
        <v>118</v>
      </c>
      <c r="F36" s="22" t="s">
        <v>26</v>
      </c>
      <c r="G36" s="22" t="s">
        <v>119</v>
      </c>
      <c r="H36" s="22" t="s">
        <v>41</v>
      </c>
      <c r="I36" s="21" t="str">
        <f t="shared" si="0"/>
        <v>专项能力证书</v>
      </c>
      <c r="J36" s="21" t="s">
        <v>120</v>
      </c>
      <c r="K36" s="21" t="str">
        <f>IF([1]培训花名册!F35="","",VLOOKUP([1]培训花名册!E35,[1]培训花名册!E:R,13,0))</f>
        <v>合格</v>
      </c>
      <c r="L36" s="26">
        <v>165</v>
      </c>
      <c r="M36" s="21">
        <f>IF([1]培训花名册!F35="","",VLOOKUP([1]培训花名册!F35,[1]培训花名册!F:R,13,0))</f>
        <v>720</v>
      </c>
      <c r="N36" s="21">
        <f>IF([1]培训花名册!S35="","",[1]培训花名册!S35)</f>
        <v>700</v>
      </c>
      <c r="O36" s="21"/>
    </row>
    <row r="37" s="14" customFormat="1" ht="25" customHeight="1" spans="1:15">
      <c r="A37" s="21">
        <v>33</v>
      </c>
      <c r="B37" s="21" t="str">
        <f>IF([1]培训花名册!F36="","",VLOOKUP([1]培训花名册!E36,[1]培训花名册!E:R,2,0))</f>
        <v>海银山</v>
      </c>
      <c r="C37" s="21" t="str">
        <f>IF([1]培训花名册!F36="","",VLOOKUP([1]培训花名册!E36,[1]培训花名册!E:R,3,0))</f>
        <v>男</v>
      </c>
      <c r="D37" s="21" t="str">
        <f>IF([1]培训花名册!F36="","",VLOOKUP([1]培训花名册!E36,[1]培训花名册!E:R,4,0))</f>
        <v>49</v>
      </c>
      <c r="E37" s="21" t="s">
        <v>121</v>
      </c>
      <c r="F37" s="22" t="s">
        <v>26</v>
      </c>
      <c r="G37" s="22" t="s">
        <v>122</v>
      </c>
      <c r="H37" s="22" t="s">
        <v>41</v>
      </c>
      <c r="I37" s="21" t="str">
        <f t="shared" si="0"/>
        <v>专项能力证书</v>
      </c>
      <c r="J37" s="21" t="s">
        <v>123</v>
      </c>
      <c r="K37" s="21" t="str">
        <f>IF([1]培训花名册!F36="","",VLOOKUP([1]培训花名册!E36,[1]培训花名册!E:R,13,0))</f>
        <v>合格</v>
      </c>
      <c r="L37" s="26"/>
      <c r="M37" s="21">
        <f>IF([1]培训花名册!F36="","",VLOOKUP([1]培训花名册!F36,[1]培训花名册!F:R,13,0))</f>
        <v>720</v>
      </c>
      <c r="N37" s="21">
        <f>IF([1]培训花名册!S36="","",[1]培训花名册!S36)</f>
        <v>700</v>
      </c>
      <c r="O37" s="21"/>
    </row>
    <row r="38" s="14" customFormat="1" ht="25" customHeight="1" spans="1:15">
      <c r="A38" s="21">
        <v>34</v>
      </c>
      <c r="B38" s="21" t="str">
        <f>IF([1]培训花名册!F37="","",VLOOKUP([1]培训花名册!E37,[1]培训花名册!E:R,2,0))</f>
        <v>邰桂清</v>
      </c>
      <c r="C38" s="21" t="str">
        <f>IF([1]培训花名册!F37="","",VLOOKUP([1]培训花名册!E37,[1]培训花名册!E:R,3,0))</f>
        <v>女</v>
      </c>
      <c r="D38" s="21" t="str">
        <f>IF([1]培训花名册!F37="","",VLOOKUP([1]培训花名册!E37,[1]培训花名册!E:R,4,0))</f>
        <v>44</v>
      </c>
      <c r="E38" s="21" t="s">
        <v>115</v>
      </c>
      <c r="F38" s="22" t="s">
        <v>26</v>
      </c>
      <c r="G38" s="22" t="s">
        <v>51</v>
      </c>
      <c r="H38" s="22" t="s">
        <v>28</v>
      </c>
      <c r="I38" s="21" t="str">
        <f t="shared" si="0"/>
        <v>专项能力证书</v>
      </c>
      <c r="J38" s="21" t="s">
        <v>124</v>
      </c>
      <c r="K38" s="21" t="str">
        <f>IF([1]培训花名册!F37="","",VLOOKUP([1]培训花名册!E37,[1]培训花名册!E:R,13,0))</f>
        <v>合格</v>
      </c>
      <c r="L38" s="26">
        <v>165</v>
      </c>
      <c r="M38" s="21">
        <f>IF([1]培训花名册!F37="","",VLOOKUP([1]培训花名册!F37,[1]培训花名册!F:R,13,0))</f>
        <v>720</v>
      </c>
      <c r="N38" s="21" t="str">
        <f>IF([1]培训花名册!S37="","",[1]培训花名册!S37)</f>
        <v/>
      </c>
      <c r="O38" s="21"/>
    </row>
    <row r="39" s="14" customFormat="1" ht="25" customHeight="1" spans="1:15">
      <c r="A39" s="21">
        <v>35</v>
      </c>
      <c r="B39" s="21" t="str">
        <f>IF([1]培训花名册!F38="","",VLOOKUP([1]培训花名册!E38,[1]培训花名册!E:R,2,0))</f>
        <v>杨艳萍</v>
      </c>
      <c r="C39" s="21" t="str">
        <f>IF([1]培训花名册!F38="","",VLOOKUP([1]培训花名册!E38,[1]培训花名册!E:R,3,0))</f>
        <v>女</v>
      </c>
      <c r="D39" s="21" t="str">
        <f>IF([1]培训花名册!F38="","",VLOOKUP([1]培训花名册!E38,[1]培训花名册!E:R,4,0))</f>
        <v>44</v>
      </c>
      <c r="E39" s="21" t="s">
        <v>125</v>
      </c>
      <c r="F39" s="22" t="s">
        <v>36</v>
      </c>
      <c r="G39" s="22" t="s">
        <v>126</v>
      </c>
      <c r="H39" s="22" t="s">
        <v>33</v>
      </c>
      <c r="I39" s="21" t="str">
        <f t="shared" si="0"/>
        <v>专项能力证书</v>
      </c>
      <c r="J39" s="21" t="s">
        <v>127</v>
      </c>
      <c r="K39" s="21" t="str">
        <f>IF([1]培训花名册!F38="","",VLOOKUP([1]培训花名册!E38,[1]培训花名册!E:R,13,0))</f>
        <v>合格</v>
      </c>
      <c r="L39" s="26">
        <v>165</v>
      </c>
      <c r="M39" s="21">
        <f>IF([1]培训花名册!F38="","",VLOOKUP([1]培训花名册!F38,[1]培训花名册!F:R,13,0))</f>
        <v>720</v>
      </c>
      <c r="N39" s="21">
        <f>IF([1]培训花名册!S38="","",[1]培训花名册!S38)</f>
        <v>700</v>
      </c>
      <c r="O39" s="21"/>
    </row>
    <row r="40" s="14" customFormat="1" ht="25" customHeight="1" spans="1:15">
      <c r="A40" s="21">
        <v>36</v>
      </c>
      <c r="B40" s="21" t="str">
        <f>IF([1]培训花名册!F39="","",VLOOKUP([1]培训花名册!E39,[1]培训花名册!E:R,2,0))</f>
        <v>皮晓飞</v>
      </c>
      <c r="C40" s="21" t="str">
        <f>IF([1]培训花名册!F39="","",VLOOKUP([1]培训花名册!E39,[1]培训花名册!E:R,3,0))</f>
        <v>女</v>
      </c>
      <c r="D40" s="21" t="str">
        <f>IF([1]培训花名册!F39="","",VLOOKUP([1]培训花名册!E39,[1]培训花名册!E:R,4,0))</f>
        <v>42</v>
      </c>
      <c r="E40" s="21" t="s">
        <v>115</v>
      </c>
      <c r="F40" s="22" t="s">
        <v>36</v>
      </c>
      <c r="G40" s="22" t="s">
        <v>128</v>
      </c>
      <c r="H40" s="22" t="s">
        <v>55</v>
      </c>
      <c r="I40" s="21" t="str">
        <f t="shared" si="0"/>
        <v>专项能力证书</v>
      </c>
      <c r="J40" s="21" t="s">
        <v>129</v>
      </c>
      <c r="K40" s="21" t="str">
        <f>IF([1]培训花名册!F39="","",VLOOKUP([1]培训花名册!E39,[1]培训花名册!E:R,13,0))</f>
        <v>合格</v>
      </c>
      <c r="L40" s="26"/>
      <c r="M40" s="21">
        <f>IF([1]培训花名册!F39="","",VLOOKUP([1]培训花名册!F39,[1]培训花名册!F:R,13,0))</f>
        <v>720</v>
      </c>
      <c r="N40" s="21" t="str">
        <f>IF([1]培训花名册!S39="","",[1]培训花名册!S39)</f>
        <v/>
      </c>
      <c r="O40" s="21"/>
    </row>
    <row r="41" s="11" customFormat="1" ht="25" customHeight="1" spans="1:15">
      <c r="A41" s="24" t="s">
        <v>130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0">
        <f>SUM(L5:L40)</f>
        <v>2805</v>
      </c>
      <c r="M41" s="20">
        <f>SUM(M5:M40)</f>
        <v>25920</v>
      </c>
      <c r="N41" s="20">
        <f>SUM(N5:N39)</f>
        <v>13300</v>
      </c>
      <c r="O41" s="28"/>
    </row>
  </sheetData>
  <mergeCells count="9">
    <mergeCell ref="A1:O1"/>
    <mergeCell ref="A2:B2"/>
    <mergeCell ref="C2:G2"/>
    <mergeCell ref="K2:O2"/>
    <mergeCell ref="A3:B3"/>
    <mergeCell ref="C3:F3"/>
    <mergeCell ref="H3:I3"/>
    <mergeCell ref="K3:O3"/>
    <mergeCell ref="A41:K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P4" sqref="P$1:P$1048576"/>
    </sheetView>
  </sheetViews>
  <sheetFormatPr defaultColWidth="9" defaultRowHeight="13.5"/>
  <cols>
    <col min="5" max="5" width="18.125" customWidth="1"/>
    <col min="7" max="7" width="47.75" style="3" customWidth="1"/>
    <col min="8" max="8" width="15.125" customWidth="1"/>
    <col min="9" max="9" width="20" customWidth="1"/>
    <col min="10" max="10" width="12.625"/>
  </cols>
  <sheetData>
    <row r="1" s="1" customFormat="1" ht="25.5" spans="1:15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</row>
    <row r="2" s="2" customFormat="1" ht="14.25" spans="1:11">
      <c r="A2" s="2" t="s">
        <v>1</v>
      </c>
      <c r="C2" s="2" t="s">
        <v>131</v>
      </c>
      <c r="G2" s="6"/>
      <c r="J2" s="2" t="s">
        <v>3</v>
      </c>
      <c r="K2" s="2" t="s">
        <v>132</v>
      </c>
    </row>
    <row r="3" s="2" customFormat="1" ht="14.25" spans="1:11">
      <c r="A3" s="2" t="s">
        <v>5</v>
      </c>
      <c r="C3" s="2" t="s">
        <v>133</v>
      </c>
      <c r="G3" s="6" t="s">
        <v>134</v>
      </c>
      <c r="J3" s="2" t="s">
        <v>8</v>
      </c>
      <c r="K3" s="2" t="s">
        <v>9</v>
      </c>
    </row>
    <row r="4" s="2" customFormat="1" ht="14.25" spans="1:15">
      <c r="A4" s="7" t="s">
        <v>10</v>
      </c>
      <c r="B4" s="8" t="s">
        <v>135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 t="s">
        <v>23</v>
      </c>
      <c r="O4" s="7" t="s">
        <v>24</v>
      </c>
    </row>
    <row r="5" s="1" customFormat="1" spans="1:15">
      <c r="A5" s="9">
        <v>1</v>
      </c>
      <c r="B5" s="9" t="s">
        <v>136</v>
      </c>
      <c r="C5" s="9" t="s">
        <v>86</v>
      </c>
      <c r="D5" s="9">
        <v>57</v>
      </c>
      <c r="E5" s="9" t="s">
        <v>137</v>
      </c>
      <c r="F5" s="9" t="s">
        <v>26</v>
      </c>
      <c r="G5" s="10" t="s">
        <v>138</v>
      </c>
      <c r="H5" s="9" t="s">
        <v>41</v>
      </c>
      <c r="I5" s="9" t="s">
        <v>29</v>
      </c>
      <c r="J5" s="9" t="s">
        <v>139</v>
      </c>
      <c r="K5" s="9" t="s">
        <v>84</v>
      </c>
      <c r="L5" s="9">
        <v>0</v>
      </c>
      <c r="M5" s="9">
        <v>720</v>
      </c>
      <c r="N5" s="9">
        <v>700</v>
      </c>
      <c r="O5" s="9"/>
    </row>
    <row r="6" s="1" customFormat="1" spans="1:15">
      <c r="A6" s="9">
        <v>2</v>
      </c>
      <c r="B6" s="9" t="s">
        <v>140</v>
      </c>
      <c r="C6" s="9" t="s">
        <v>86</v>
      </c>
      <c r="D6" s="9">
        <v>51</v>
      </c>
      <c r="E6" s="9" t="s">
        <v>141</v>
      </c>
      <c r="F6" s="9" t="s">
        <v>26</v>
      </c>
      <c r="G6" s="10" t="s">
        <v>142</v>
      </c>
      <c r="H6" s="9" t="s">
        <v>41</v>
      </c>
      <c r="I6" s="9" t="s">
        <v>29</v>
      </c>
      <c r="J6" s="9" t="s">
        <v>143</v>
      </c>
      <c r="K6" s="9" t="s">
        <v>84</v>
      </c>
      <c r="L6" s="9">
        <v>0</v>
      </c>
      <c r="M6" s="9">
        <v>720</v>
      </c>
      <c r="N6" s="9">
        <v>700</v>
      </c>
      <c r="O6" s="9"/>
    </row>
    <row r="7" s="1" customFormat="1" spans="1:15">
      <c r="A7" s="9">
        <v>3</v>
      </c>
      <c r="B7" s="9" t="s">
        <v>144</v>
      </c>
      <c r="C7" s="9" t="s">
        <v>86</v>
      </c>
      <c r="D7" s="9">
        <v>46</v>
      </c>
      <c r="E7" s="9" t="s">
        <v>145</v>
      </c>
      <c r="F7" s="9" t="s">
        <v>26</v>
      </c>
      <c r="G7" s="10" t="s">
        <v>146</v>
      </c>
      <c r="H7" s="9" t="s">
        <v>41</v>
      </c>
      <c r="I7" s="9" t="s">
        <v>29</v>
      </c>
      <c r="J7" s="9" t="s">
        <v>147</v>
      </c>
      <c r="K7" s="9" t="s">
        <v>84</v>
      </c>
      <c r="L7" s="9">
        <v>0</v>
      </c>
      <c r="M7" s="9">
        <v>720</v>
      </c>
      <c r="N7" s="9">
        <v>700</v>
      </c>
      <c r="O7" s="9"/>
    </row>
    <row r="8" s="1" customFormat="1" spans="1:15">
      <c r="A8" s="9">
        <v>4</v>
      </c>
      <c r="B8" s="9" t="s">
        <v>148</v>
      </c>
      <c r="C8" s="9" t="s">
        <v>80</v>
      </c>
      <c r="D8" s="9">
        <v>51</v>
      </c>
      <c r="E8" s="9" t="s">
        <v>149</v>
      </c>
      <c r="F8" s="9" t="s">
        <v>26</v>
      </c>
      <c r="G8" s="10" t="s">
        <v>150</v>
      </c>
      <c r="H8" s="9" t="s">
        <v>41</v>
      </c>
      <c r="I8" s="9" t="s">
        <v>29</v>
      </c>
      <c r="J8" s="9" t="s">
        <v>151</v>
      </c>
      <c r="K8" s="9" t="s">
        <v>84</v>
      </c>
      <c r="L8" s="9">
        <v>0</v>
      </c>
      <c r="M8" s="9">
        <v>720</v>
      </c>
      <c r="N8" s="9">
        <v>700</v>
      </c>
      <c r="O8" s="9"/>
    </row>
    <row r="9" s="1" customFormat="1" spans="1:15">
      <c r="A9" s="9">
        <v>5</v>
      </c>
      <c r="B9" s="9" t="s">
        <v>152</v>
      </c>
      <c r="C9" s="9" t="s">
        <v>80</v>
      </c>
      <c r="D9" s="9">
        <v>46</v>
      </c>
      <c r="E9" s="9" t="s">
        <v>118</v>
      </c>
      <c r="F9" s="9" t="s">
        <v>26</v>
      </c>
      <c r="G9" s="10" t="s">
        <v>153</v>
      </c>
      <c r="H9" s="9" t="s">
        <v>41</v>
      </c>
      <c r="I9" s="9" t="s">
        <v>29</v>
      </c>
      <c r="J9" s="9" t="s">
        <v>154</v>
      </c>
      <c r="K9" s="9" t="s">
        <v>84</v>
      </c>
      <c r="L9" s="9">
        <v>0</v>
      </c>
      <c r="M9" s="9">
        <v>720</v>
      </c>
      <c r="N9" s="9">
        <v>700</v>
      </c>
      <c r="O9" s="9"/>
    </row>
    <row r="10" s="1" customFormat="1" spans="1:15">
      <c r="A10" s="9">
        <v>6</v>
      </c>
      <c r="B10" s="9" t="s">
        <v>155</v>
      </c>
      <c r="C10" s="9" t="s">
        <v>80</v>
      </c>
      <c r="D10" s="9">
        <v>52</v>
      </c>
      <c r="E10" s="9" t="s">
        <v>35</v>
      </c>
      <c r="F10" s="9" t="s">
        <v>26</v>
      </c>
      <c r="G10" s="10" t="s">
        <v>156</v>
      </c>
      <c r="H10" s="9" t="s">
        <v>41</v>
      </c>
      <c r="I10" s="9" t="s">
        <v>29</v>
      </c>
      <c r="J10" s="9" t="s">
        <v>157</v>
      </c>
      <c r="K10" s="9" t="s">
        <v>84</v>
      </c>
      <c r="L10" s="9">
        <v>165</v>
      </c>
      <c r="M10" s="9">
        <v>720</v>
      </c>
      <c r="N10" s="9">
        <v>700</v>
      </c>
      <c r="O10" s="9"/>
    </row>
    <row r="11" s="1" customFormat="1" spans="1:15">
      <c r="A11" s="9">
        <v>7</v>
      </c>
      <c r="B11" s="9" t="s">
        <v>158</v>
      </c>
      <c r="C11" s="9" t="s">
        <v>80</v>
      </c>
      <c r="D11" s="9">
        <v>50</v>
      </c>
      <c r="E11" s="9" t="s">
        <v>59</v>
      </c>
      <c r="F11" s="9" t="s">
        <v>26</v>
      </c>
      <c r="G11" s="10" t="s">
        <v>159</v>
      </c>
      <c r="H11" s="9" t="s">
        <v>41</v>
      </c>
      <c r="I11" s="9" t="s">
        <v>29</v>
      </c>
      <c r="J11" s="9" t="s">
        <v>160</v>
      </c>
      <c r="K11" s="9" t="s">
        <v>84</v>
      </c>
      <c r="L11" s="9">
        <v>0</v>
      </c>
      <c r="M11" s="9">
        <v>720</v>
      </c>
      <c r="N11" s="9">
        <v>700</v>
      </c>
      <c r="O11" s="9"/>
    </row>
    <row r="12" s="1" customFormat="1" spans="1:15">
      <c r="A12" s="9">
        <v>8</v>
      </c>
      <c r="B12" s="9" t="s">
        <v>161</v>
      </c>
      <c r="C12" s="9" t="s">
        <v>80</v>
      </c>
      <c r="D12" s="9">
        <v>48</v>
      </c>
      <c r="E12" s="9" t="s">
        <v>162</v>
      </c>
      <c r="F12" s="9" t="s">
        <v>26</v>
      </c>
      <c r="G12" s="10" t="s">
        <v>163</v>
      </c>
      <c r="H12" s="9" t="s">
        <v>41</v>
      </c>
      <c r="I12" s="9" t="s">
        <v>29</v>
      </c>
      <c r="J12" s="9" t="s">
        <v>164</v>
      </c>
      <c r="K12" s="9" t="s">
        <v>84</v>
      </c>
      <c r="L12" s="9">
        <v>0</v>
      </c>
      <c r="M12" s="9">
        <v>720</v>
      </c>
      <c r="N12" s="9">
        <v>700</v>
      </c>
      <c r="O12" s="9"/>
    </row>
    <row r="13" s="1" customFormat="1" spans="1:15">
      <c r="A13" s="9">
        <v>9</v>
      </c>
      <c r="B13" s="9" t="s">
        <v>165</v>
      </c>
      <c r="C13" s="9" t="s">
        <v>80</v>
      </c>
      <c r="D13" s="9">
        <v>51</v>
      </c>
      <c r="E13" s="9" t="s">
        <v>162</v>
      </c>
      <c r="F13" s="9" t="s">
        <v>26</v>
      </c>
      <c r="G13" s="10" t="s">
        <v>166</v>
      </c>
      <c r="H13" s="9" t="s">
        <v>41</v>
      </c>
      <c r="I13" s="9" t="s">
        <v>29</v>
      </c>
      <c r="J13" s="9" t="s">
        <v>167</v>
      </c>
      <c r="K13" s="9" t="s">
        <v>84</v>
      </c>
      <c r="L13" s="9">
        <v>0</v>
      </c>
      <c r="M13" s="9">
        <v>720</v>
      </c>
      <c r="N13" s="9">
        <v>700</v>
      </c>
      <c r="O13" s="9"/>
    </row>
    <row r="14" s="1" customFormat="1" spans="1:15">
      <c r="A14" s="9">
        <v>10</v>
      </c>
      <c r="B14" s="9" t="s">
        <v>168</v>
      </c>
      <c r="C14" s="9" t="s">
        <v>80</v>
      </c>
      <c r="D14" s="9">
        <v>49</v>
      </c>
      <c r="E14" s="9" t="s">
        <v>87</v>
      </c>
      <c r="F14" s="9" t="s">
        <v>26</v>
      </c>
      <c r="G14" s="10" t="s">
        <v>169</v>
      </c>
      <c r="H14" s="9" t="s">
        <v>41</v>
      </c>
      <c r="I14" s="9" t="s">
        <v>29</v>
      </c>
      <c r="J14" s="9" t="s">
        <v>170</v>
      </c>
      <c r="K14" s="9" t="s">
        <v>84</v>
      </c>
      <c r="L14" s="9">
        <v>0</v>
      </c>
      <c r="M14" s="9">
        <v>720</v>
      </c>
      <c r="N14" s="9">
        <v>700</v>
      </c>
      <c r="O14" s="9"/>
    </row>
    <row r="15" s="1" customFormat="1" spans="1:15">
      <c r="A15" s="9">
        <v>11</v>
      </c>
      <c r="B15" s="9" t="s">
        <v>171</v>
      </c>
      <c r="C15" s="9" t="s">
        <v>80</v>
      </c>
      <c r="D15" s="9">
        <v>47</v>
      </c>
      <c r="E15" s="9" t="s">
        <v>162</v>
      </c>
      <c r="F15" s="9" t="s">
        <v>26</v>
      </c>
      <c r="G15" s="10" t="s">
        <v>142</v>
      </c>
      <c r="H15" s="9" t="s">
        <v>41</v>
      </c>
      <c r="I15" s="9" t="s">
        <v>29</v>
      </c>
      <c r="J15" s="9" t="s">
        <v>172</v>
      </c>
      <c r="K15" s="9" t="s">
        <v>84</v>
      </c>
      <c r="L15" s="9">
        <v>0</v>
      </c>
      <c r="M15" s="9">
        <v>720</v>
      </c>
      <c r="N15" s="9">
        <v>700</v>
      </c>
      <c r="O15" s="9"/>
    </row>
    <row r="16" s="1" customFormat="1" spans="1:15">
      <c r="A16" s="9">
        <v>12</v>
      </c>
      <c r="B16" s="9" t="s">
        <v>173</v>
      </c>
      <c r="C16" s="9" t="s">
        <v>86</v>
      </c>
      <c r="D16" s="9">
        <v>50</v>
      </c>
      <c r="E16" s="9" t="s">
        <v>137</v>
      </c>
      <c r="F16" s="9" t="s">
        <v>26</v>
      </c>
      <c r="G16" s="10" t="s">
        <v>174</v>
      </c>
      <c r="H16" s="9" t="s">
        <v>41</v>
      </c>
      <c r="I16" s="9" t="s">
        <v>29</v>
      </c>
      <c r="J16" s="9" t="s">
        <v>175</v>
      </c>
      <c r="K16" s="9" t="s">
        <v>84</v>
      </c>
      <c r="L16" s="9">
        <v>0</v>
      </c>
      <c r="M16" s="9">
        <v>720</v>
      </c>
      <c r="N16" s="9">
        <v>700</v>
      </c>
      <c r="O16" s="9"/>
    </row>
    <row r="17" s="1" customFormat="1" spans="1:15">
      <c r="A17" s="9">
        <v>13</v>
      </c>
      <c r="B17" s="9" t="s">
        <v>176</v>
      </c>
      <c r="C17" s="9" t="s">
        <v>86</v>
      </c>
      <c r="D17" s="9">
        <v>57</v>
      </c>
      <c r="E17" s="9" t="s">
        <v>177</v>
      </c>
      <c r="F17" s="9" t="s">
        <v>26</v>
      </c>
      <c r="G17" s="10" t="s">
        <v>178</v>
      </c>
      <c r="H17" s="9" t="s">
        <v>41</v>
      </c>
      <c r="I17" s="9" t="s">
        <v>29</v>
      </c>
      <c r="J17" s="9" t="s">
        <v>179</v>
      </c>
      <c r="K17" s="9" t="s">
        <v>84</v>
      </c>
      <c r="L17" s="9">
        <v>0</v>
      </c>
      <c r="M17" s="9">
        <v>720</v>
      </c>
      <c r="N17" s="9">
        <v>700</v>
      </c>
      <c r="O17" s="9"/>
    </row>
    <row r="18" s="1" customFormat="1" spans="1:15">
      <c r="A18" s="9">
        <v>14</v>
      </c>
      <c r="B18" s="9" t="s">
        <v>180</v>
      </c>
      <c r="C18" s="9" t="s">
        <v>86</v>
      </c>
      <c r="D18" s="9">
        <v>56</v>
      </c>
      <c r="E18" s="9" t="s">
        <v>97</v>
      </c>
      <c r="F18" s="9" t="s">
        <v>26</v>
      </c>
      <c r="G18" s="10" t="s">
        <v>181</v>
      </c>
      <c r="H18" s="9" t="s">
        <v>41</v>
      </c>
      <c r="I18" s="9" t="s">
        <v>29</v>
      </c>
      <c r="J18" s="9" t="s">
        <v>182</v>
      </c>
      <c r="K18" s="9" t="s">
        <v>84</v>
      </c>
      <c r="L18" s="9">
        <v>0</v>
      </c>
      <c r="M18" s="9">
        <v>720</v>
      </c>
      <c r="N18" s="9">
        <v>700</v>
      </c>
      <c r="O18" s="9"/>
    </row>
    <row r="19" s="1" customFormat="1" spans="1:15">
      <c r="A19" s="9">
        <v>15</v>
      </c>
      <c r="B19" s="9" t="s">
        <v>183</v>
      </c>
      <c r="C19" s="9" t="s">
        <v>86</v>
      </c>
      <c r="D19" s="9">
        <v>45</v>
      </c>
      <c r="E19" s="9" t="s">
        <v>137</v>
      </c>
      <c r="F19" s="9" t="s">
        <v>26</v>
      </c>
      <c r="G19" s="10" t="s">
        <v>153</v>
      </c>
      <c r="H19" s="9" t="s">
        <v>41</v>
      </c>
      <c r="I19" s="9" t="s">
        <v>29</v>
      </c>
      <c r="J19" s="9" t="s">
        <v>184</v>
      </c>
      <c r="K19" s="9" t="s">
        <v>84</v>
      </c>
      <c r="L19" s="9">
        <v>0</v>
      </c>
      <c r="M19" s="9">
        <v>720</v>
      </c>
      <c r="N19" s="9">
        <v>700</v>
      </c>
      <c r="O19" s="9"/>
    </row>
    <row r="20" s="1" customFormat="1" spans="1:15">
      <c r="A20" s="9">
        <v>16</v>
      </c>
      <c r="B20" s="9" t="s">
        <v>185</v>
      </c>
      <c r="C20" s="9" t="s">
        <v>86</v>
      </c>
      <c r="D20" s="9">
        <v>51</v>
      </c>
      <c r="E20" s="9" t="s">
        <v>97</v>
      </c>
      <c r="F20" s="9" t="s">
        <v>26</v>
      </c>
      <c r="G20" s="10" t="s">
        <v>186</v>
      </c>
      <c r="H20" s="9" t="s">
        <v>41</v>
      </c>
      <c r="I20" s="9" t="s">
        <v>29</v>
      </c>
      <c r="J20" s="9" t="s">
        <v>187</v>
      </c>
      <c r="K20" s="9" t="s">
        <v>84</v>
      </c>
      <c r="L20" s="9">
        <v>0</v>
      </c>
      <c r="M20" s="9">
        <v>720</v>
      </c>
      <c r="N20" s="9">
        <v>700</v>
      </c>
      <c r="O20" s="9"/>
    </row>
    <row r="21" s="1" customFormat="1" spans="1:15">
      <c r="A21" s="9">
        <v>17</v>
      </c>
      <c r="B21" s="9" t="s">
        <v>188</v>
      </c>
      <c r="C21" s="9" t="s">
        <v>86</v>
      </c>
      <c r="D21" s="9">
        <v>45</v>
      </c>
      <c r="E21" s="9" t="s">
        <v>177</v>
      </c>
      <c r="F21" s="9" t="s">
        <v>26</v>
      </c>
      <c r="G21" s="10" t="s">
        <v>174</v>
      </c>
      <c r="H21" s="9" t="s">
        <v>41</v>
      </c>
      <c r="I21" s="9" t="s">
        <v>29</v>
      </c>
      <c r="J21" s="9" t="s">
        <v>189</v>
      </c>
      <c r="K21" s="9" t="s">
        <v>84</v>
      </c>
      <c r="L21" s="9">
        <v>0</v>
      </c>
      <c r="M21" s="9">
        <v>720</v>
      </c>
      <c r="N21" s="9">
        <v>700</v>
      </c>
      <c r="O21" s="9"/>
    </row>
    <row r="22" s="1" customFormat="1" spans="1:15">
      <c r="A22" s="9">
        <v>18</v>
      </c>
      <c r="B22" s="9" t="s">
        <v>190</v>
      </c>
      <c r="C22" s="9" t="s">
        <v>86</v>
      </c>
      <c r="D22" s="9">
        <v>35</v>
      </c>
      <c r="E22" s="9" t="s">
        <v>177</v>
      </c>
      <c r="F22" s="9" t="s">
        <v>26</v>
      </c>
      <c r="G22" s="10" t="s">
        <v>169</v>
      </c>
      <c r="H22" s="9" t="s">
        <v>41</v>
      </c>
      <c r="I22" s="9" t="s">
        <v>29</v>
      </c>
      <c r="J22" s="9" t="s">
        <v>191</v>
      </c>
      <c r="K22" s="9" t="s">
        <v>84</v>
      </c>
      <c r="L22" s="9">
        <v>0</v>
      </c>
      <c r="M22" s="9">
        <v>720</v>
      </c>
      <c r="N22" s="9">
        <v>700</v>
      </c>
      <c r="O22" s="9"/>
    </row>
    <row r="23" s="1" customFormat="1" spans="1:15">
      <c r="A23" s="9">
        <v>19</v>
      </c>
      <c r="B23" s="9" t="s">
        <v>192</v>
      </c>
      <c r="C23" s="9" t="s">
        <v>80</v>
      </c>
      <c r="D23" s="9">
        <v>49</v>
      </c>
      <c r="E23" s="9" t="s">
        <v>112</v>
      </c>
      <c r="F23" s="9" t="s">
        <v>26</v>
      </c>
      <c r="G23" s="10" t="s">
        <v>193</v>
      </c>
      <c r="H23" s="9" t="s">
        <v>41</v>
      </c>
      <c r="I23" s="9" t="s">
        <v>29</v>
      </c>
      <c r="J23" s="9" t="s">
        <v>194</v>
      </c>
      <c r="K23" s="9" t="s">
        <v>84</v>
      </c>
      <c r="L23" s="9">
        <v>0</v>
      </c>
      <c r="M23" s="9">
        <v>720</v>
      </c>
      <c r="N23" s="9">
        <v>700</v>
      </c>
      <c r="O23" s="9"/>
    </row>
    <row r="24" s="1" customFormat="1" spans="1:15">
      <c r="A24" s="9">
        <v>20</v>
      </c>
      <c r="B24" s="9" t="s">
        <v>195</v>
      </c>
      <c r="C24" s="9" t="s">
        <v>86</v>
      </c>
      <c r="D24" s="9">
        <v>49</v>
      </c>
      <c r="E24" s="9" t="s">
        <v>196</v>
      </c>
      <c r="F24" s="9" t="s">
        <v>26</v>
      </c>
      <c r="G24" s="10" t="s">
        <v>197</v>
      </c>
      <c r="H24" s="9" t="s">
        <v>41</v>
      </c>
      <c r="I24" s="9" t="s">
        <v>29</v>
      </c>
      <c r="J24" s="9" t="s">
        <v>198</v>
      </c>
      <c r="K24" s="9" t="s">
        <v>84</v>
      </c>
      <c r="L24" s="9">
        <v>0</v>
      </c>
      <c r="M24" s="9">
        <v>720</v>
      </c>
      <c r="N24" s="9">
        <v>700</v>
      </c>
      <c r="O24" s="9"/>
    </row>
    <row r="25" s="1" customFormat="1" spans="1:15">
      <c r="A25" s="9">
        <v>21</v>
      </c>
      <c r="B25" s="9" t="s">
        <v>199</v>
      </c>
      <c r="C25" s="9" t="s">
        <v>86</v>
      </c>
      <c r="D25" s="9">
        <v>58</v>
      </c>
      <c r="E25" s="9" t="s">
        <v>196</v>
      </c>
      <c r="F25" s="9" t="s">
        <v>26</v>
      </c>
      <c r="G25" s="10" t="s">
        <v>146</v>
      </c>
      <c r="H25" s="9" t="s">
        <v>41</v>
      </c>
      <c r="I25" s="9" t="s">
        <v>29</v>
      </c>
      <c r="J25" s="9" t="s">
        <v>200</v>
      </c>
      <c r="K25" s="9" t="s">
        <v>84</v>
      </c>
      <c r="L25" s="9">
        <v>0</v>
      </c>
      <c r="M25" s="9">
        <v>720</v>
      </c>
      <c r="N25" s="9">
        <v>700</v>
      </c>
      <c r="O25" s="9"/>
    </row>
    <row r="26" s="1" customFormat="1" spans="1:15">
      <c r="A26" s="9">
        <v>22</v>
      </c>
      <c r="B26" s="9" t="s">
        <v>201</v>
      </c>
      <c r="C26" s="9" t="s">
        <v>80</v>
      </c>
      <c r="D26" s="9">
        <v>49</v>
      </c>
      <c r="E26" s="9" t="s">
        <v>202</v>
      </c>
      <c r="F26" s="9" t="s">
        <v>26</v>
      </c>
      <c r="G26" s="10" t="s">
        <v>203</v>
      </c>
      <c r="H26" s="9" t="s">
        <v>41</v>
      </c>
      <c r="I26" s="9" t="s">
        <v>29</v>
      </c>
      <c r="J26" s="9" t="s">
        <v>204</v>
      </c>
      <c r="K26" s="9" t="s">
        <v>84</v>
      </c>
      <c r="L26" s="9">
        <v>0</v>
      </c>
      <c r="M26" s="9">
        <v>720</v>
      </c>
      <c r="N26" s="9">
        <v>700</v>
      </c>
      <c r="O26" s="9"/>
    </row>
    <row r="27" s="1" customFormat="1" spans="1:15">
      <c r="A27" s="9">
        <v>23</v>
      </c>
      <c r="B27" s="9" t="s">
        <v>205</v>
      </c>
      <c r="C27" s="9" t="s">
        <v>86</v>
      </c>
      <c r="D27" s="9">
        <v>48</v>
      </c>
      <c r="E27" s="9" t="s">
        <v>108</v>
      </c>
      <c r="F27" s="9" t="s">
        <v>26</v>
      </c>
      <c r="G27" s="10" t="s">
        <v>206</v>
      </c>
      <c r="H27" s="9" t="s">
        <v>41</v>
      </c>
      <c r="I27" s="9" t="s">
        <v>29</v>
      </c>
      <c r="J27" s="9" t="s">
        <v>207</v>
      </c>
      <c r="K27" s="9" t="s">
        <v>84</v>
      </c>
      <c r="L27" s="9">
        <v>0</v>
      </c>
      <c r="M27" s="9">
        <v>720</v>
      </c>
      <c r="N27" s="9">
        <v>700</v>
      </c>
      <c r="O27" s="9"/>
    </row>
    <row r="28" s="1" customFormat="1" spans="1:15">
      <c r="A28" s="9">
        <v>24</v>
      </c>
      <c r="B28" s="9" t="s">
        <v>208</v>
      </c>
      <c r="C28" s="9" t="s">
        <v>80</v>
      </c>
      <c r="D28" s="9">
        <v>45</v>
      </c>
      <c r="E28" s="9" t="s">
        <v>35</v>
      </c>
      <c r="F28" s="9" t="s">
        <v>26</v>
      </c>
      <c r="G28" s="10" t="s">
        <v>209</v>
      </c>
      <c r="H28" s="9" t="s">
        <v>41</v>
      </c>
      <c r="I28" s="9" t="s">
        <v>29</v>
      </c>
      <c r="J28" s="9" t="s">
        <v>210</v>
      </c>
      <c r="K28" s="9" t="s">
        <v>84</v>
      </c>
      <c r="L28" s="9">
        <v>0</v>
      </c>
      <c r="M28" s="9">
        <v>720</v>
      </c>
      <c r="N28" s="9">
        <v>700</v>
      </c>
      <c r="O28" s="9"/>
    </row>
    <row r="29" s="1" customFormat="1" spans="1:15">
      <c r="A29" s="9">
        <v>25</v>
      </c>
      <c r="B29" s="9" t="s">
        <v>211</v>
      </c>
      <c r="C29" s="9" t="s">
        <v>80</v>
      </c>
      <c r="D29" s="9">
        <v>49</v>
      </c>
      <c r="E29" s="9" t="s">
        <v>112</v>
      </c>
      <c r="F29" s="9" t="s">
        <v>26</v>
      </c>
      <c r="G29" s="10" t="s">
        <v>212</v>
      </c>
      <c r="H29" s="9" t="s">
        <v>41</v>
      </c>
      <c r="I29" s="9" t="s">
        <v>29</v>
      </c>
      <c r="J29" s="9" t="s">
        <v>213</v>
      </c>
      <c r="K29" s="9" t="s">
        <v>84</v>
      </c>
      <c r="L29" s="9">
        <v>0</v>
      </c>
      <c r="M29" s="9">
        <v>720</v>
      </c>
      <c r="N29" s="9">
        <v>700</v>
      </c>
      <c r="O29" s="9"/>
    </row>
    <row r="30" s="1" customFormat="1" spans="1:15">
      <c r="A30" s="9">
        <v>26</v>
      </c>
      <c r="B30" s="9" t="s">
        <v>214</v>
      </c>
      <c r="C30" s="9" t="s">
        <v>86</v>
      </c>
      <c r="D30" s="9">
        <v>59</v>
      </c>
      <c r="E30" s="9" t="s">
        <v>196</v>
      </c>
      <c r="F30" s="9" t="s">
        <v>26</v>
      </c>
      <c r="G30" s="10" t="s">
        <v>215</v>
      </c>
      <c r="H30" s="9" t="s">
        <v>41</v>
      </c>
      <c r="I30" s="9" t="s">
        <v>29</v>
      </c>
      <c r="J30" s="9" t="s">
        <v>216</v>
      </c>
      <c r="K30" s="9" t="s">
        <v>84</v>
      </c>
      <c r="L30" s="9">
        <v>0</v>
      </c>
      <c r="M30" s="9">
        <v>720</v>
      </c>
      <c r="N30" s="9">
        <v>700</v>
      </c>
      <c r="O30" s="9"/>
    </row>
    <row r="31" s="1" customFormat="1" spans="1:15">
      <c r="A31" s="9">
        <v>27</v>
      </c>
      <c r="B31" s="9" t="s">
        <v>217</v>
      </c>
      <c r="C31" s="9" t="s">
        <v>80</v>
      </c>
      <c r="D31" s="9">
        <v>52</v>
      </c>
      <c r="E31" s="9" t="s">
        <v>35</v>
      </c>
      <c r="F31" s="9" t="s">
        <v>26</v>
      </c>
      <c r="G31" s="10" t="s">
        <v>218</v>
      </c>
      <c r="H31" s="9" t="s">
        <v>41</v>
      </c>
      <c r="I31" s="9" t="s">
        <v>29</v>
      </c>
      <c r="J31" s="9" t="s">
        <v>219</v>
      </c>
      <c r="K31" s="9" t="s">
        <v>84</v>
      </c>
      <c r="L31" s="9">
        <v>165</v>
      </c>
      <c r="M31" s="9">
        <v>720</v>
      </c>
      <c r="N31" s="9">
        <v>700</v>
      </c>
      <c r="O31" s="9"/>
    </row>
    <row r="32" s="1" customFormat="1" spans="1:15">
      <c r="A32" s="9">
        <v>28</v>
      </c>
      <c r="B32" s="9" t="s">
        <v>220</v>
      </c>
      <c r="C32" s="9" t="s">
        <v>80</v>
      </c>
      <c r="D32" s="9">
        <v>51</v>
      </c>
      <c r="E32" s="9" t="s">
        <v>221</v>
      </c>
      <c r="F32" s="9" t="s">
        <v>26</v>
      </c>
      <c r="G32" s="10" t="s">
        <v>222</v>
      </c>
      <c r="H32" s="9" t="s">
        <v>41</v>
      </c>
      <c r="I32" s="9" t="s">
        <v>29</v>
      </c>
      <c r="J32" s="9" t="s">
        <v>223</v>
      </c>
      <c r="K32" s="9" t="s">
        <v>84</v>
      </c>
      <c r="L32" s="9">
        <v>0</v>
      </c>
      <c r="M32" s="9">
        <v>720</v>
      </c>
      <c r="N32" s="9">
        <v>700</v>
      </c>
      <c r="O32" s="9"/>
    </row>
    <row r="33" s="1" customFormat="1" spans="1:15">
      <c r="A33" s="9">
        <v>29</v>
      </c>
      <c r="B33" s="9" t="s">
        <v>224</v>
      </c>
      <c r="C33" s="9" t="s">
        <v>86</v>
      </c>
      <c r="D33" s="9">
        <v>49</v>
      </c>
      <c r="E33" s="9" t="s">
        <v>177</v>
      </c>
      <c r="F33" s="9" t="s">
        <v>26</v>
      </c>
      <c r="G33" s="10" t="s">
        <v>146</v>
      </c>
      <c r="H33" s="9" t="s">
        <v>41</v>
      </c>
      <c r="I33" s="9" t="s">
        <v>29</v>
      </c>
      <c r="J33" s="9" t="s">
        <v>225</v>
      </c>
      <c r="K33" s="9" t="s">
        <v>84</v>
      </c>
      <c r="L33" s="9">
        <v>165</v>
      </c>
      <c r="M33" s="9">
        <v>720</v>
      </c>
      <c r="N33" s="9">
        <v>700</v>
      </c>
      <c r="O33" s="9"/>
    </row>
    <row r="34" s="1" customFormat="1" spans="1:15">
      <c r="A34" s="9">
        <v>30</v>
      </c>
      <c r="B34" s="9" t="s">
        <v>226</v>
      </c>
      <c r="C34" s="9" t="s">
        <v>80</v>
      </c>
      <c r="D34" s="9">
        <v>25</v>
      </c>
      <c r="E34" s="9" t="s">
        <v>25</v>
      </c>
      <c r="F34" s="9" t="s">
        <v>26</v>
      </c>
      <c r="G34" s="10" t="s">
        <v>146</v>
      </c>
      <c r="H34" s="9" t="s">
        <v>41</v>
      </c>
      <c r="I34" s="9" t="s">
        <v>29</v>
      </c>
      <c r="J34" s="9" t="s">
        <v>227</v>
      </c>
      <c r="K34" s="9" t="s">
        <v>84</v>
      </c>
      <c r="L34" s="9">
        <v>0</v>
      </c>
      <c r="M34" s="9">
        <v>720</v>
      </c>
      <c r="N34" s="9">
        <v>700</v>
      </c>
      <c r="O34" s="9"/>
    </row>
    <row r="35" s="1" customFormat="1" spans="1:15">
      <c r="A35" s="9">
        <v>31</v>
      </c>
      <c r="B35" s="9" t="s">
        <v>228</v>
      </c>
      <c r="C35" s="9" t="s">
        <v>80</v>
      </c>
      <c r="D35" s="9">
        <v>48</v>
      </c>
      <c r="E35" s="9" t="s">
        <v>202</v>
      </c>
      <c r="F35" s="9" t="s">
        <v>26</v>
      </c>
      <c r="G35" s="10" t="s">
        <v>229</v>
      </c>
      <c r="H35" s="9" t="s">
        <v>41</v>
      </c>
      <c r="I35" s="9" t="s">
        <v>29</v>
      </c>
      <c r="J35" s="9" t="s">
        <v>230</v>
      </c>
      <c r="K35" s="9" t="s">
        <v>84</v>
      </c>
      <c r="L35" s="9">
        <v>0</v>
      </c>
      <c r="M35" s="9">
        <v>720</v>
      </c>
      <c r="N35" s="9">
        <v>700</v>
      </c>
      <c r="O35" s="9"/>
    </row>
    <row r="36" s="1" customFormat="1" spans="1:15">
      <c r="A36" s="9">
        <v>32</v>
      </c>
      <c r="B36" s="9" t="s">
        <v>231</v>
      </c>
      <c r="C36" s="9" t="s">
        <v>86</v>
      </c>
      <c r="D36" s="9">
        <v>43</v>
      </c>
      <c r="E36" s="9" t="s">
        <v>232</v>
      </c>
      <c r="F36" s="9" t="s">
        <v>26</v>
      </c>
      <c r="G36" s="10" t="s">
        <v>146</v>
      </c>
      <c r="H36" s="9" t="s">
        <v>41</v>
      </c>
      <c r="I36" s="9" t="s">
        <v>29</v>
      </c>
      <c r="J36" s="9" t="s">
        <v>233</v>
      </c>
      <c r="K36" s="9" t="s">
        <v>84</v>
      </c>
      <c r="L36" s="9">
        <v>0</v>
      </c>
      <c r="M36" s="9">
        <v>720</v>
      </c>
      <c r="N36" s="9">
        <v>700</v>
      </c>
      <c r="O36" s="9"/>
    </row>
    <row r="37" s="1" customFormat="1" spans="1:15">
      <c r="A37" s="9">
        <v>33</v>
      </c>
      <c r="B37" s="9" t="s">
        <v>234</v>
      </c>
      <c r="C37" s="9" t="s">
        <v>80</v>
      </c>
      <c r="D37" s="9">
        <v>45</v>
      </c>
      <c r="E37" s="9" t="s">
        <v>87</v>
      </c>
      <c r="F37" s="9" t="s">
        <v>26</v>
      </c>
      <c r="G37" s="10" t="s">
        <v>235</v>
      </c>
      <c r="H37" s="9" t="s">
        <v>41</v>
      </c>
      <c r="I37" s="9" t="s">
        <v>29</v>
      </c>
      <c r="J37" s="9" t="s">
        <v>236</v>
      </c>
      <c r="K37" s="9" t="s">
        <v>84</v>
      </c>
      <c r="L37" s="9">
        <v>0</v>
      </c>
      <c r="M37" s="9">
        <v>720</v>
      </c>
      <c r="N37" s="9">
        <v>700</v>
      </c>
      <c r="O37" s="9"/>
    </row>
    <row r="38" s="1" customFormat="1" spans="1:15">
      <c r="A38" s="9">
        <v>34</v>
      </c>
      <c r="B38" s="9" t="s">
        <v>237</v>
      </c>
      <c r="C38" s="9" t="s">
        <v>80</v>
      </c>
      <c r="D38" s="9">
        <v>44</v>
      </c>
      <c r="E38" s="9" t="s">
        <v>31</v>
      </c>
      <c r="F38" s="9" t="s">
        <v>26</v>
      </c>
      <c r="G38" s="10" t="s">
        <v>238</v>
      </c>
      <c r="H38" s="9" t="s">
        <v>41</v>
      </c>
      <c r="I38" s="9" t="s">
        <v>29</v>
      </c>
      <c r="J38" s="9" t="s">
        <v>239</v>
      </c>
      <c r="K38" s="9" t="s">
        <v>84</v>
      </c>
      <c r="L38" s="9">
        <v>0</v>
      </c>
      <c r="M38" s="9">
        <v>720</v>
      </c>
      <c r="N38" s="9">
        <v>700</v>
      </c>
      <c r="O38" s="9"/>
    </row>
    <row r="39" s="1" customFormat="1" spans="1:15">
      <c r="A39" s="9">
        <v>35</v>
      </c>
      <c r="B39" s="9" t="s">
        <v>240</v>
      </c>
      <c r="C39" s="9" t="s">
        <v>80</v>
      </c>
      <c r="D39" s="9">
        <v>46</v>
      </c>
      <c r="E39" s="9" t="s">
        <v>241</v>
      </c>
      <c r="F39" s="9" t="s">
        <v>26</v>
      </c>
      <c r="G39" s="10" t="s">
        <v>146</v>
      </c>
      <c r="H39" s="9" t="s">
        <v>41</v>
      </c>
      <c r="I39" s="9" t="s">
        <v>29</v>
      </c>
      <c r="J39" s="9" t="s">
        <v>242</v>
      </c>
      <c r="K39" s="9" t="s">
        <v>84</v>
      </c>
      <c r="L39" s="9">
        <v>0</v>
      </c>
      <c r="M39" s="9">
        <v>720</v>
      </c>
      <c r="N39" s="9">
        <v>700</v>
      </c>
      <c r="O39" s="9"/>
    </row>
    <row r="40" s="1" customFormat="1" spans="1:15">
      <c r="A40" s="9">
        <v>36</v>
      </c>
      <c r="B40" s="9" t="s">
        <v>243</v>
      </c>
      <c r="C40" s="9" t="s">
        <v>86</v>
      </c>
      <c r="D40" s="9">
        <v>57</v>
      </c>
      <c r="E40" s="9" t="s">
        <v>97</v>
      </c>
      <c r="F40" s="9" t="s">
        <v>26</v>
      </c>
      <c r="G40" s="10" t="s">
        <v>244</v>
      </c>
      <c r="H40" s="9" t="s">
        <v>41</v>
      </c>
      <c r="I40" s="9" t="s">
        <v>29</v>
      </c>
      <c r="J40" s="9" t="s">
        <v>245</v>
      </c>
      <c r="K40" s="9" t="s">
        <v>84</v>
      </c>
      <c r="L40" s="9">
        <v>0</v>
      </c>
      <c r="M40" s="9">
        <v>720</v>
      </c>
      <c r="N40" s="9">
        <v>700</v>
      </c>
      <c r="O40" s="9"/>
    </row>
    <row r="41" s="1" customFormat="1" spans="1:15">
      <c r="A41" s="9">
        <v>37</v>
      </c>
      <c r="B41" s="9" t="s">
        <v>246</v>
      </c>
      <c r="C41" s="9" t="s">
        <v>80</v>
      </c>
      <c r="D41" s="9">
        <v>50</v>
      </c>
      <c r="E41" s="9" t="s">
        <v>112</v>
      </c>
      <c r="F41" s="9" t="s">
        <v>26</v>
      </c>
      <c r="G41" s="10" t="s">
        <v>247</v>
      </c>
      <c r="H41" s="9" t="s">
        <v>41</v>
      </c>
      <c r="I41" s="9" t="s">
        <v>29</v>
      </c>
      <c r="J41" s="9" t="s">
        <v>248</v>
      </c>
      <c r="K41" s="9" t="s">
        <v>84</v>
      </c>
      <c r="L41" s="9">
        <v>0</v>
      </c>
      <c r="M41" s="9">
        <v>720</v>
      </c>
      <c r="N41" s="9">
        <v>700</v>
      </c>
      <c r="O41" s="9"/>
    </row>
    <row r="42" s="1" customFormat="1" spans="1:15">
      <c r="A42" s="9">
        <v>38</v>
      </c>
      <c r="B42" s="9" t="s">
        <v>249</v>
      </c>
      <c r="C42" s="9" t="s">
        <v>80</v>
      </c>
      <c r="D42" s="9">
        <v>52</v>
      </c>
      <c r="E42" s="9" t="s">
        <v>125</v>
      </c>
      <c r="F42" s="9" t="s">
        <v>26</v>
      </c>
      <c r="G42" s="10" t="s">
        <v>250</v>
      </c>
      <c r="H42" s="9" t="s">
        <v>41</v>
      </c>
      <c r="I42" s="9" t="s">
        <v>29</v>
      </c>
      <c r="J42" s="9" t="s">
        <v>251</v>
      </c>
      <c r="K42" s="9" t="s">
        <v>84</v>
      </c>
      <c r="L42" s="9">
        <v>0</v>
      </c>
      <c r="M42" s="9">
        <v>720</v>
      </c>
      <c r="N42" s="9">
        <v>700</v>
      </c>
      <c r="O42" s="9"/>
    </row>
    <row r="43" s="1" customFormat="1" spans="1:15">
      <c r="A43" s="9">
        <v>39</v>
      </c>
      <c r="B43" s="9" t="s">
        <v>252</v>
      </c>
      <c r="C43" s="9" t="s">
        <v>86</v>
      </c>
      <c r="D43" s="9">
        <v>53</v>
      </c>
      <c r="E43" s="9" t="s">
        <v>108</v>
      </c>
      <c r="F43" s="9" t="s">
        <v>26</v>
      </c>
      <c r="G43" s="10" t="s">
        <v>253</v>
      </c>
      <c r="H43" s="9" t="s">
        <v>41</v>
      </c>
      <c r="I43" s="9" t="s">
        <v>29</v>
      </c>
      <c r="J43" s="9" t="s">
        <v>254</v>
      </c>
      <c r="K43" s="9" t="s">
        <v>84</v>
      </c>
      <c r="L43" s="9">
        <v>0</v>
      </c>
      <c r="M43" s="9">
        <v>720</v>
      </c>
      <c r="N43" s="9">
        <v>700</v>
      </c>
      <c r="O43" s="9"/>
    </row>
    <row r="44" s="1" customFormat="1" spans="1:15">
      <c r="A44" s="9">
        <v>40</v>
      </c>
      <c r="B44" s="9" t="s">
        <v>255</v>
      </c>
      <c r="C44" s="9" t="s">
        <v>86</v>
      </c>
      <c r="D44" s="9">
        <v>34</v>
      </c>
      <c r="E44" s="9" t="s">
        <v>232</v>
      </c>
      <c r="F44" s="9" t="s">
        <v>26</v>
      </c>
      <c r="G44" s="10" t="s">
        <v>256</v>
      </c>
      <c r="H44" s="9" t="s">
        <v>41</v>
      </c>
      <c r="I44" s="9" t="s">
        <v>29</v>
      </c>
      <c r="J44" s="9" t="s">
        <v>257</v>
      </c>
      <c r="K44" s="9" t="s">
        <v>84</v>
      </c>
      <c r="L44" s="9">
        <v>165</v>
      </c>
      <c r="M44" s="9">
        <v>720</v>
      </c>
      <c r="N44" s="9">
        <v>700</v>
      </c>
      <c r="O44" s="9"/>
    </row>
    <row r="45" s="1" customFormat="1" spans="1:15">
      <c r="A45" s="9">
        <v>41</v>
      </c>
      <c r="B45" s="9" t="s">
        <v>258</v>
      </c>
      <c r="C45" s="9" t="s">
        <v>80</v>
      </c>
      <c r="D45" s="9">
        <v>45</v>
      </c>
      <c r="E45" s="9" t="s">
        <v>125</v>
      </c>
      <c r="F45" s="9" t="s">
        <v>26</v>
      </c>
      <c r="G45" s="10" t="s">
        <v>259</v>
      </c>
      <c r="H45" s="9" t="s">
        <v>41</v>
      </c>
      <c r="I45" s="9" t="s">
        <v>29</v>
      </c>
      <c r="J45" s="9" t="s">
        <v>260</v>
      </c>
      <c r="K45" s="9" t="s">
        <v>84</v>
      </c>
      <c r="L45" s="9">
        <v>0</v>
      </c>
      <c r="M45" s="9">
        <v>720</v>
      </c>
      <c r="N45" s="9">
        <v>700</v>
      </c>
      <c r="O45" s="9"/>
    </row>
    <row r="46" s="1" customFormat="1" spans="1:15">
      <c r="A46" s="9">
        <v>42</v>
      </c>
      <c r="B46" s="9" t="s">
        <v>261</v>
      </c>
      <c r="C46" s="9" t="s">
        <v>86</v>
      </c>
      <c r="D46" s="9">
        <v>49</v>
      </c>
      <c r="E46" s="9" t="s">
        <v>76</v>
      </c>
      <c r="F46" s="9" t="s">
        <v>26</v>
      </c>
      <c r="G46" s="10" t="s">
        <v>262</v>
      </c>
      <c r="H46" s="9" t="s">
        <v>41</v>
      </c>
      <c r="I46" s="9" t="s">
        <v>29</v>
      </c>
      <c r="J46" s="9" t="s">
        <v>263</v>
      </c>
      <c r="K46" s="9" t="s">
        <v>84</v>
      </c>
      <c r="L46" s="9">
        <v>165</v>
      </c>
      <c r="M46" s="9">
        <v>720</v>
      </c>
      <c r="N46" s="9">
        <v>700</v>
      </c>
      <c r="O46" s="9"/>
    </row>
    <row r="47" s="1" customFormat="1" spans="1:15">
      <c r="A47" s="9" t="s">
        <v>130</v>
      </c>
      <c r="B47" s="9"/>
      <c r="C47" s="9"/>
      <c r="D47" s="9"/>
      <c r="E47" s="9"/>
      <c r="F47" s="9"/>
      <c r="G47" s="10"/>
      <c r="H47" s="9"/>
      <c r="I47" s="9"/>
      <c r="J47" s="9"/>
      <c r="K47" s="9"/>
      <c r="L47" s="9">
        <v>825</v>
      </c>
      <c r="M47" s="9">
        <v>30240</v>
      </c>
      <c r="N47" s="9">
        <v>29400</v>
      </c>
      <c r="O47" s="9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瑞人云</vt:lpstr>
      <vt:lpstr>为众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2022-09-28T07:47:00Z</dcterms:created>
  <dcterms:modified xsi:type="dcterms:W3CDTF">2022-09-28T09:00:01Z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7883F6A26E3B4107990D784AEB192E19</vt:lpwstr>
  </property>
  <property fmtid="{D5CDD505-2E9C-101B-9397-08002B2CF9AE}" pid="3" name="KSOProductBuildVer">
    <vt:lpwstr>2052-11.1.0.12358</vt:lpwstr>
  </property>
</Properties>
</file>